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71" windowWidth="8760" windowHeight="6075" activeTab="0"/>
  </bookViews>
  <sheets>
    <sheet name="A" sheetId="1" r:id="rId1"/>
    <sheet name="Tires" sheetId="2" r:id="rId2"/>
  </sheets>
  <definedNames/>
  <calcPr fullCalcOnLoad="1"/>
</workbook>
</file>

<file path=xl/sharedStrings.xml><?xml version="1.0" encoding="utf-8"?>
<sst xmlns="http://schemas.openxmlformats.org/spreadsheetml/2006/main" count="311" uniqueCount="162">
  <si>
    <t>R&amp;P ratio</t>
  </si>
  <si>
    <t>First</t>
  </si>
  <si>
    <t>Second</t>
  </si>
  <si>
    <t>Third</t>
  </si>
  <si>
    <t>Fourth</t>
  </si>
  <si>
    <t>Reverse</t>
  </si>
  <si>
    <t>RPM</t>
  </si>
  <si>
    <t>~idle</t>
  </si>
  <si>
    <t>Redline</t>
  </si>
  <si>
    <t>Granny</t>
  </si>
  <si>
    <t>Tire Circ.</t>
  </si>
  <si>
    <t>Gear Ratio</t>
  </si>
  <si>
    <t>Green on Tach</t>
  </si>
  <si>
    <t>PEAK TORQUE</t>
  </si>
  <si>
    <t>Rev. Per Mile</t>
  </si>
  <si>
    <t>Rev/</t>
  </si>
  <si>
    <t>Mile</t>
  </si>
  <si>
    <t>Tire Size</t>
  </si>
  <si>
    <t xml:space="preserve"> Tires Are Almost</t>
  </si>
  <si>
    <t>All Light Truck (LT)</t>
  </si>
  <si>
    <t>Inflated</t>
  </si>
  <si>
    <t>Dimensions</t>
  </si>
  <si>
    <t>Overall</t>
  </si>
  <si>
    <t>Width</t>
  </si>
  <si>
    <t>(Inches)</t>
  </si>
  <si>
    <t>Diameter</t>
  </si>
  <si>
    <t>Tire Name</t>
  </si>
  <si>
    <t>Rim</t>
  </si>
  <si>
    <t>Appr.</t>
  </si>
  <si>
    <t xml:space="preserve">(Inches) </t>
  </si>
  <si>
    <t>*215/85R16</t>
  </si>
  <si>
    <t>Yokahama GelanderAT</t>
  </si>
  <si>
    <t>5.5-7.0</t>
  </si>
  <si>
    <t>7.50R16</t>
  </si>
  <si>
    <t>Yokahama Super-Digger IV(Y811)</t>
  </si>
  <si>
    <t>235/85R16</t>
  </si>
  <si>
    <t>6.0-7.0</t>
  </si>
  <si>
    <t>Cooper Discoverer LT</t>
  </si>
  <si>
    <t>5.50 - 7.00</t>
  </si>
  <si>
    <t>Pirelli Scorpian A/T</t>
  </si>
  <si>
    <t>6.0 - 7.0</t>
  </si>
  <si>
    <t>--</t>
  </si>
  <si>
    <t>Michelin (exact tire unknown)</t>
  </si>
  <si>
    <t>235/85/16</t>
  </si>
  <si>
    <t>BF Goodrich All-Terrain T/A KO</t>
  </si>
  <si>
    <t>Land Rover Tires; exact tire unknown</t>
  </si>
  <si>
    <t>6.00 - 7.00</t>
  </si>
  <si>
    <t xml:space="preserve"> 235/85R16</t>
  </si>
  <si>
    <t>Cooper Discoverer ST</t>
  </si>
  <si>
    <t>6.00 - 7.00</t>
  </si>
  <si>
    <t>Dayton Timberline A/T</t>
  </si>
  <si>
    <t>(6.0) 5.5-7.0</t>
  </si>
  <si>
    <t>(6.0) 6.0-7.0</t>
  </si>
  <si>
    <t>(6.5) 6.0-7.0</t>
  </si>
  <si>
    <t>Dunlop Radial Rover RT</t>
  </si>
  <si>
    <t>7.50/16</t>
  </si>
  <si>
    <t>235/75R15</t>
  </si>
  <si>
    <t>245/75R16</t>
  </si>
  <si>
    <t>6.50 - 7.00</t>
  </si>
  <si>
    <t>6.5 – 7.5</t>
  </si>
  <si>
    <t>215/85R16</t>
  </si>
  <si>
    <t xml:space="preserve"> 215/85R16</t>
  </si>
  <si>
    <t>5.50 - 7.00</t>
  </si>
  <si>
    <t>215/85/16</t>
  </si>
  <si>
    <t>235/70R16</t>
  </si>
  <si>
    <t>6.0-8.0</t>
  </si>
  <si>
    <t>245/70/16</t>
  </si>
  <si>
    <t>6.5-7.5</t>
  </si>
  <si>
    <t>30x9.50/15</t>
  </si>
  <si>
    <t>30x9.50R15</t>
  </si>
  <si>
    <t>(7.5) 6.5-8.5</t>
  </si>
  <si>
    <t>225/75r16</t>
  </si>
  <si>
    <t>225/75R16</t>
  </si>
  <si>
    <t>6.50 - 8.50</t>
  </si>
  <si>
    <t xml:space="preserve"> 30X9.50R15LT</t>
  </si>
  <si>
    <t>6.50 - 8.50</t>
  </si>
  <si>
    <t>Bridgestone Dueler A/T</t>
  </si>
  <si>
    <t>6.5-8.5</t>
  </si>
  <si>
    <t xml:space="preserve"> 225/75R16</t>
  </si>
  <si>
    <t>235/70/16</t>
  </si>
  <si>
    <t xml:space="preserve"> 235/75R15</t>
  </si>
  <si>
    <t>235/75r15</t>
  </si>
  <si>
    <t>205/R16</t>
  </si>
  <si>
    <t>5.50 - 6.50</t>
  </si>
  <si>
    <t>calculated!</t>
  </si>
  <si>
    <t xml:space="preserve">30 x 9.50-15LT </t>
  </si>
  <si>
    <t>Mickey Thompson Baja Belted</t>
  </si>
  <si>
    <t xml:space="preserve">6.5-8.5 </t>
  </si>
  <si>
    <t>225/75/16</t>
  </si>
  <si>
    <t>225/70r16</t>
  </si>
  <si>
    <t>235/75/15</t>
  </si>
  <si>
    <t>Michelin LT XMS</t>
  </si>
  <si>
    <t>Largest Size Driven By List</t>
  </si>
  <si>
    <t>Member Who Says He Likes</t>
  </si>
  <si>
    <t>That Size With Stock Motor And</t>
  </si>
  <si>
    <t>Stock 4.86 Final Drive</t>
  </si>
  <si>
    <t>Note:</t>
  </si>
  <si>
    <t>With Lightweight Pickup Version!</t>
  </si>
  <si>
    <t xml:space="preserve">29 x 9.50-15LT </t>
  </si>
  <si>
    <t>215/70r16</t>
  </si>
  <si>
    <t>215/75R15</t>
  </si>
  <si>
    <t>215/70R16</t>
  </si>
  <si>
    <t>(6.0) 6.0-7.5</t>
  </si>
  <si>
    <t>215/75r15</t>
  </si>
  <si>
    <r>
      <t>Derek’s Alternate 2</t>
    </r>
    <r>
      <rPr>
        <b/>
        <vertAlign val="superscript"/>
        <sz val="10"/>
        <rFont val="Arial"/>
        <family val="2"/>
      </rPr>
      <t>nd</t>
    </r>
    <r>
      <rPr>
        <b/>
        <sz val="10"/>
        <rFont val="Arial"/>
        <family val="2"/>
      </rPr>
      <t xml:space="preserve"> Best</t>
    </r>
  </si>
  <si>
    <t>Recommendation For Stock</t>
  </si>
  <si>
    <t>4.86 Gears;</t>
  </si>
  <si>
    <t>For List Members With</t>
  </si>
  <si>
    <t>15” Wheels;</t>
  </si>
  <si>
    <t>Consider ECU &amp; Ratio</t>
  </si>
  <si>
    <t>Rocker Power Upgrade</t>
  </si>
  <si>
    <t>For Engine, Especially</t>
  </si>
  <si>
    <t>For Westfalias</t>
  </si>
  <si>
    <t>195/75/15</t>
  </si>
  <si>
    <t>Michelin LTX</t>
  </si>
  <si>
    <t>195/R15REINF.</t>
  </si>
  <si>
    <t>5.00 - 6.00</t>
  </si>
  <si>
    <t>27x8.50/14</t>
  </si>
  <si>
    <t>BF Goodrich All Terrain Radial</t>
  </si>
  <si>
    <t>Pre-KO Version From 1990s</t>
  </si>
  <si>
    <t>Derek’s Recommendation</t>
  </si>
  <si>
    <t>For Stock 4.86 Gears</t>
  </si>
  <si>
    <t>27x8.50R14</t>
  </si>
  <si>
    <t>6.00 - 7.50</t>
  </si>
  <si>
    <t>225/70/14</t>
  </si>
  <si>
    <t>Bridgestone Winter Duelers</t>
  </si>
  <si>
    <t>195/75R14</t>
  </si>
  <si>
    <t>195R14</t>
  </si>
  <si>
    <t>Vredestein: Transport Snow</t>
  </si>
  <si>
    <t>Nokian Hakka CS</t>
  </si>
  <si>
    <t>(5.5) 5.0-6.0</t>
  </si>
  <si>
    <t>195/75/14</t>
  </si>
  <si>
    <t>205/70/14</t>
  </si>
  <si>
    <r>
      <t>Stock</t>
    </r>
    <r>
      <rPr>
        <sz val="10"/>
        <color indexed="8"/>
        <rFont val="Arial"/>
        <family val="2"/>
      </rPr>
      <t xml:space="preserve"> North American Michelin MXL</t>
    </r>
  </si>
  <si>
    <t xml:space="preserve">Michelin MXT </t>
  </si>
  <si>
    <t>Equivalency Key (Input Result From Column L In Space D9)</t>
  </si>
  <si>
    <t>27x8.50/14 or 225/70/14</t>
  </si>
  <si>
    <t>195/75/14 or 205/70/14</t>
  </si>
  <si>
    <t>Typical Tire Sizes For This Revs Per Mile</t>
  </si>
  <si>
    <r>
      <t xml:space="preserve">Diam. </t>
    </r>
    <r>
      <rPr>
        <b/>
        <i/>
        <sz val="9"/>
        <color indexed="10"/>
        <rFont val="Arial"/>
        <family val="2"/>
      </rPr>
      <t>From Column L</t>
    </r>
  </si>
  <si>
    <t xml:space="preserve">Note that the tire at right does not really fit in the syncro although some have forced the issue. </t>
  </si>
  <si>
    <t>Note that this is the largest advisable tire height for syncro.</t>
  </si>
  <si>
    <t>Note that this is the largest advisable tire height for syncro without changing your trailing arms to 16" type.</t>
  </si>
  <si>
    <t xml:space="preserve"> </t>
  </si>
  <si>
    <t>OEM At 4,000 RPM</t>
  </si>
  <si>
    <t>Compare row at left with your selections below in row 30 to see how close you can get and if you differe know why you are doing that.</t>
  </si>
  <si>
    <t>Effective Tire Height (Actual tire height is usually about 1" taller than this).</t>
  </si>
  <si>
    <t>Effective top speed for WBX 2.1</t>
  </si>
  <si>
    <t>Enter any number you want in row 19, columns e and f. For most users, start by making 4th gear between 70mph and 75mph at 4,000 rpm, depending on whether you want to have more ultimate top speed (75mph) or whether you want to go up hills faster (70mph). In general, it is good to shove G and 1st down as low as you can get them by changing the ring and pinion ratio to 6.17 at row 8, column G, and then set 4th gear, and then set 2nd and 3rd as close as you can to the factory OEM setup.  The OEM setup for 2.1 litre motors (MV, WBX 2.1L Digifant) at 4,000 rpm is documented in row 20. After you know what Gears you want, email me at derekdrew@rcn.com and I can help review your chart and also obtain the gears. When you are done, eyeball the difference between row 20 and row 30 to make sure nothing seems too out of whack.</t>
  </si>
  <si>
    <t>Cheat column for those too lazy to find out the revs per mile of their tires. (you lazy bumb!)</t>
  </si>
  <si>
    <t>Try to start here and not here.</t>
  </si>
  <si>
    <t>Make this number 70-75 depending on whether you want more ultimate top speed (75) or to be able to go up steep hills better (70).</t>
  </si>
  <si>
    <t xml:space="preserve">          Make this number near to the OEM number of about 49-50mph. Not a critical number!</t>
  </si>
  <si>
    <t>Experiment with this number so that it comes closest to the OEM 29.3mph by inputting 1.88 or 2.06 at row 19, column D. If you are not a lot better off with the 1.88, then you can sometimes save $$ by sticking with your OEM 2.06.</t>
  </si>
  <si>
    <t>Make this number as low as possible by inputting a ring and pinion ratio at row 8, column G.</t>
  </si>
  <si>
    <t>Gearing advice here assumes you have a 2.1 litre WBX motor. Powerful diesels can use lower ring and pinion ratios than WBX. Powerful gasoline engines (Subaru, Audi, 3.2L WBX) can let 4th gear drift to the slightly higher than the recommended maximum number for row 30, column F of 75mph.</t>
  </si>
  <si>
    <t>Start Here</t>
  </si>
  <si>
    <r>
      <t>Revolutions Per Mile Of Your Intended Tire</t>
    </r>
    <r>
      <rPr>
        <b/>
        <sz val="10"/>
        <rFont val="Arial"/>
        <family val="2"/>
      </rPr>
      <t xml:space="preserve"> (check with your tire manufacturer!)</t>
    </r>
  </si>
  <si>
    <t>Derek Drew's "How To Select Gear Ratios For VW Syncro (T3, Transporter, Vanagon) 1996-1992"</t>
  </si>
  <si>
    <r>
      <t>Instructions</t>
    </r>
    <r>
      <rPr>
        <b/>
        <sz val="10"/>
        <rFont val="Arial"/>
        <family val="2"/>
      </rPr>
      <t xml:space="preserve">: </t>
    </r>
    <r>
      <rPr>
        <sz val="10"/>
        <rFont val="Arial"/>
        <family val="2"/>
      </rPr>
      <t xml:space="preserve">To use this chart look up the revolutions per mile given to you by your tire manufacturer at a given miles per hour. Make sure a MPH figure is given to you to make sure it is a legitimate number. Then look down column K to find that revolutions per mile and find the equivalent "effective tire height" in column L. Once you have that number, input it in the row 9, column D. You can cheat by looking up the revolutions per mile number for the tire sizes in column J but doing that will be less accurate. Next, input your ring and pinion ratio in row 8, Column G. For syncro, that ratio can be one of these only (5.43, 4.86, 5.83, 4.57, 6.17). If you are in North America most likely you have 4.86 to start and if in South Africa then most likely you have 5.42. Changing to 6.17 has definite advantages for syncro so consider that in conjunction with the switch to larger diameter tires. In row 19, column D, you can enter either 1.88 or 2.06 only. Likely you have 2.06 now. Entering 1.88 there is expensive because you have to change the mainshaft to change to 1.88. </t>
    </r>
  </si>
  <si>
    <t xml:space="preserve">The most readily obtainable 3rd gears to input into row 19 and column E are 1.08, 1.14, 1.18, 1.225, (generally stock) and 1.58. The most readily available 4th gears to input into row 19, column F are 0.70, 0.77, 0.82, and 0.85 (generally stock), 1.08, 1.14, 1.18, and 1.26.  We also have some 0.75s available temporarily. You can make any other ratio for 3rd and 4th you want if you are willing to wait about six months. This chart is by Tim Smith, Derek Drew, et. Al. and was substantially revised in May of 2003 by Derek Drew to simplify its use as a gear selector tool.  derekdrew@rcn.com </t>
  </si>
  <si>
    <r>
      <t>←</t>
    </r>
    <r>
      <rPr>
        <sz val="10"/>
        <rFont val="Arial"/>
        <family val="0"/>
      </rPr>
      <t xml:space="preserve"> Do not put the actual tire diameter in the space at left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</si>
</sst>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ft&quot;"/>
    <numFmt numFmtId="165" formatCode="#,##0.0\ &quot;ft&quot;"/>
    <numFmt numFmtId="166" formatCode="#,##0.00\ &quot;ft&quot;"/>
    <numFmt numFmtId="167" formatCode="#,##0.00\ &quot;in&quot;"/>
    <numFmt numFmtId="168" formatCode="0.00000"/>
    <numFmt numFmtId="169" formatCode="0.0000"/>
    <numFmt numFmtId="170" formatCode="0.000"/>
    <numFmt numFmtId="171" formatCode="0.0"/>
    <numFmt numFmtId="172" formatCode="0\ &quot;mph&quot;"/>
    <numFmt numFmtId="173" formatCode="0.000000"/>
    <numFmt numFmtId="174" formatCode="0.000%"/>
    <numFmt numFmtId="175" formatCode="&quot;Yes&quot;;&quot;Yes&quot;;&quot;No&quot;"/>
    <numFmt numFmtId="176" formatCode="&quot;True&quot;;&quot;True&quot;;&quot;False&quot;"/>
    <numFmt numFmtId="177" formatCode="&quot;On&quot;;&quot;On&quot;;&quot;Off&quot;"/>
    <numFmt numFmtId="178" formatCode="[$€-2]\ #,##0.00_);[Red]\([$€-2]\ #,##0.00\)"/>
  </numFmts>
  <fonts count="35">
    <font>
      <sz val="10"/>
      <name val="Arial"/>
      <family val="0"/>
    </font>
    <font>
      <b/>
      <sz val="18"/>
      <name val="Arial"/>
      <family val="0"/>
    </font>
    <font>
      <b/>
      <sz val="12"/>
      <name val="Arial"/>
      <family val="0"/>
    </font>
    <font>
      <b/>
      <sz val="10"/>
      <name val="Arial"/>
      <family val="2"/>
    </font>
    <font>
      <sz val="10"/>
      <color indexed="10"/>
      <name val="Arial"/>
      <family val="2"/>
    </font>
    <font>
      <b/>
      <sz val="10"/>
      <color indexed="10"/>
      <name val="Arial"/>
      <family val="2"/>
    </font>
    <font>
      <sz val="10"/>
      <color indexed="50"/>
      <name val="Arial"/>
      <family val="2"/>
    </font>
    <font>
      <sz val="10"/>
      <color indexed="56"/>
      <name val="Arial"/>
      <family val="2"/>
    </font>
    <font>
      <i/>
      <sz val="10"/>
      <name val="Arial"/>
      <family val="2"/>
    </font>
    <font>
      <sz val="10"/>
      <color indexed="14"/>
      <name val="Arial"/>
      <family val="2"/>
    </font>
    <font>
      <b/>
      <u val="single"/>
      <sz val="10"/>
      <name val="Arial"/>
      <family val="2"/>
    </font>
    <font>
      <b/>
      <sz val="10"/>
      <color indexed="17"/>
      <name val="Arial"/>
      <family val="2"/>
    </font>
    <font>
      <b/>
      <i/>
      <sz val="10"/>
      <color indexed="17"/>
      <name val="Arial"/>
      <family val="2"/>
    </font>
    <font>
      <u val="single"/>
      <sz val="10"/>
      <color indexed="12"/>
      <name val="Arial"/>
      <family val="0"/>
    </font>
    <font>
      <u val="single"/>
      <sz val="10"/>
      <color indexed="36"/>
      <name val="Arial"/>
      <family val="0"/>
    </font>
    <font>
      <sz val="10"/>
      <color indexed="8"/>
      <name val="Arial"/>
      <family val="2"/>
    </font>
    <font>
      <sz val="8"/>
      <name val="Arial"/>
      <family val="0"/>
    </font>
    <font>
      <b/>
      <sz val="10.5"/>
      <name val="Arial"/>
      <family val="2"/>
    </font>
    <font>
      <b/>
      <sz val="10"/>
      <color indexed="8"/>
      <name val="Arial"/>
      <family val="2"/>
    </font>
    <font>
      <b/>
      <sz val="14"/>
      <color indexed="8"/>
      <name val="Arial"/>
      <family val="2"/>
    </font>
    <font>
      <b/>
      <vertAlign val="superscript"/>
      <sz val="10"/>
      <name val="Arial"/>
      <family val="2"/>
    </font>
    <font>
      <sz val="11"/>
      <color indexed="17"/>
      <name val="Times New Roman"/>
      <family val="1"/>
    </font>
    <font>
      <sz val="11"/>
      <name val="Arial"/>
      <family val="2"/>
    </font>
    <font>
      <b/>
      <sz val="9"/>
      <color indexed="10"/>
      <name val="Arial"/>
      <family val="2"/>
    </font>
    <font>
      <b/>
      <sz val="11"/>
      <name val="Arial"/>
      <family val="2"/>
    </font>
    <font>
      <b/>
      <sz val="11"/>
      <color indexed="8"/>
      <name val="Arial"/>
      <family val="2"/>
    </font>
    <font>
      <sz val="11"/>
      <color indexed="8"/>
      <name val="Arial"/>
      <family val="2"/>
    </font>
    <font>
      <b/>
      <i/>
      <sz val="9"/>
      <color indexed="10"/>
      <name val="Arial"/>
      <family val="2"/>
    </font>
    <font>
      <b/>
      <sz val="22"/>
      <name val="Arial"/>
      <family val="2"/>
    </font>
    <font>
      <sz val="9"/>
      <name val="Arial"/>
      <family val="0"/>
    </font>
    <font>
      <b/>
      <sz val="8"/>
      <name val="Arial"/>
      <family val="2"/>
    </font>
    <font>
      <sz val="8"/>
      <color indexed="8"/>
      <name val="Arial"/>
      <family val="2"/>
    </font>
    <font>
      <b/>
      <sz val="24"/>
      <color indexed="10"/>
      <name val="Arial"/>
      <family val="2"/>
    </font>
    <font>
      <sz val="24"/>
      <name val="Arial"/>
      <family val="2"/>
    </font>
    <font>
      <b/>
      <sz val="12"/>
      <color indexed="8"/>
      <name val="Arial"/>
      <family val="2"/>
    </font>
  </fonts>
  <fills count="13">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43"/>
        <bgColor indexed="64"/>
      </patternFill>
    </fill>
    <fill>
      <patternFill patternType="solid">
        <fgColor indexed="13"/>
        <bgColor indexed="64"/>
      </patternFill>
    </fill>
    <fill>
      <patternFill patternType="mediumGray">
        <fgColor indexed="50"/>
        <bgColor indexed="9"/>
      </patternFill>
    </fill>
    <fill>
      <patternFill patternType="lightGray">
        <fgColor indexed="9"/>
        <bgColor indexed="50"/>
      </patternFill>
    </fill>
    <fill>
      <patternFill patternType="darkGray">
        <fgColor indexed="26"/>
        <bgColor indexed="10"/>
      </patternFill>
    </fill>
    <fill>
      <patternFill patternType="lightGray">
        <fgColor indexed="9"/>
        <bgColor indexed="10"/>
      </patternFill>
    </fill>
    <fill>
      <patternFill patternType="solid">
        <fgColor indexed="10"/>
        <bgColor indexed="64"/>
      </patternFill>
    </fill>
    <fill>
      <patternFill patternType="solid">
        <fgColor indexed="14"/>
        <bgColor indexed="64"/>
      </patternFill>
    </fill>
  </fills>
  <borders count="16">
    <border>
      <left/>
      <right/>
      <top/>
      <bottom/>
      <diagonal/>
    </border>
    <border>
      <left>
        <color indexed="63"/>
      </left>
      <right>
        <color indexed="63"/>
      </right>
      <top style="double">
        <color indexed="63"/>
      </top>
      <bottom>
        <color indexed="63"/>
      </bottom>
    </border>
    <border>
      <left style="thin"/>
      <right style="thin"/>
      <top style="thin"/>
      <bottom style="thin"/>
    </border>
    <border>
      <left style="thick"/>
      <right style="thick"/>
      <top style="thick"/>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ck"/>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2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4" fillId="0" borderId="0" applyNumberForma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13" fillId="0" borderId="0" applyNumberFormat="0" applyFill="0" applyBorder="0" applyAlignment="0" applyProtection="0"/>
    <xf numFmtId="10" fontId="0" fillId="0" borderId="0" applyFont="0" applyFill="0" applyBorder="0" applyAlignment="0" applyProtection="0"/>
    <xf numFmtId="0" fontId="0" fillId="0" borderId="1" applyNumberFormat="0" applyFont="0" applyBorder="0" applyAlignment="0" applyProtection="0"/>
  </cellStyleXfs>
  <cellXfs count="206">
    <xf numFmtId="0" fontId="0" fillId="0" borderId="0" xfId="0" applyAlignment="1">
      <alignment/>
    </xf>
    <xf numFmtId="0" fontId="0" fillId="0" borderId="0" xfId="0" applyAlignment="1">
      <alignment/>
    </xf>
    <xf numFmtId="0" fontId="3" fillId="0" borderId="0" xfId="0" applyFont="1" applyAlignment="1">
      <alignment horizontal="center"/>
    </xf>
    <xf numFmtId="0" fontId="0" fillId="0" borderId="0" xfId="0" applyBorder="1" applyAlignment="1">
      <alignment horizontal="center"/>
    </xf>
    <xf numFmtId="167" fontId="0" fillId="0" borderId="0" xfId="0" applyNumberFormat="1" applyBorder="1" applyAlignment="1">
      <alignment horizontal="center"/>
    </xf>
    <xf numFmtId="166" fontId="0" fillId="0" borderId="0" xfId="0" applyNumberFormat="1" applyBorder="1" applyAlignment="1">
      <alignment horizontal="center"/>
    </xf>
    <xf numFmtId="0" fontId="0" fillId="0" borderId="0" xfId="0" applyBorder="1" applyAlignment="1">
      <alignment/>
    </xf>
    <xf numFmtId="0" fontId="3" fillId="0" borderId="0" xfId="0" applyFont="1" applyBorder="1" applyAlignment="1">
      <alignment horizontal="center"/>
    </xf>
    <xf numFmtId="2" fontId="0" fillId="0" borderId="0" xfId="0" applyNumberFormat="1" applyBorder="1" applyAlignment="1">
      <alignment horizontal="center"/>
    </xf>
    <xf numFmtId="2" fontId="3" fillId="0" borderId="0" xfId="0" applyNumberFormat="1" applyFont="1" applyBorder="1" applyAlignment="1">
      <alignment horizontal="center"/>
    </xf>
    <xf numFmtId="0" fontId="5" fillId="0" borderId="2" xfId="0" applyFont="1" applyBorder="1" applyAlignment="1" applyProtection="1">
      <alignment horizontal="center"/>
      <protection locked="0"/>
    </xf>
    <xf numFmtId="0" fontId="5" fillId="0" borderId="0" xfId="0" applyFont="1" applyBorder="1" applyAlignment="1" applyProtection="1">
      <alignment horizontal="center"/>
      <protection locked="0"/>
    </xf>
    <xf numFmtId="1" fontId="3" fillId="0" borderId="0" xfId="0" applyNumberFormat="1" applyFont="1" applyBorder="1" applyAlignment="1">
      <alignment horizontal="center"/>
    </xf>
    <xf numFmtId="167" fontId="5" fillId="0" borderId="3" xfId="0" applyNumberFormat="1" applyFont="1" applyBorder="1" applyAlignment="1" applyProtection="1">
      <alignment horizontal="center"/>
      <protection locked="0"/>
    </xf>
    <xf numFmtId="0" fontId="15" fillId="0" borderId="4" xfId="0" applyFont="1" applyBorder="1" applyAlignment="1">
      <alignment horizontal="center" wrapText="1"/>
    </xf>
    <xf numFmtId="0" fontId="15" fillId="0" borderId="5" xfId="0" applyFont="1" applyBorder="1" applyAlignment="1">
      <alignment horizontal="center" wrapText="1"/>
    </xf>
    <xf numFmtId="0" fontId="0" fillId="0" borderId="5" xfId="0" applyBorder="1" applyAlignment="1">
      <alignment wrapText="1"/>
    </xf>
    <xf numFmtId="0" fontId="0" fillId="0" borderId="6" xfId="0" applyBorder="1" applyAlignment="1">
      <alignment wrapText="1"/>
    </xf>
    <xf numFmtId="0" fontId="15" fillId="0" borderId="6" xfId="0" applyFont="1" applyBorder="1" applyAlignment="1">
      <alignment horizontal="center" wrapText="1"/>
    </xf>
    <xf numFmtId="0" fontId="0" fillId="0" borderId="4" xfId="0" applyFont="1" applyBorder="1" applyAlignment="1">
      <alignment horizontal="center" vertical="top" wrapText="1"/>
    </xf>
    <xf numFmtId="0" fontId="15" fillId="0" borderId="7" xfId="0" applyFont="1" applyBorder="1" applyAlignment="1">
      <alignment horizontal="center" wrapText="1"/>
    </xf>
    <xf numFmtId="0" fontId="15" fillId="0" borderId="7" xfId="0" applyFont="1" applyBorder="1" applyAlignment="1">
      <alignment horizontal="center" vertical="top" wrapText="1"/>
    </xf>
    <xf numFmtId="0" fontId="0" fillId="0" borderId="7" xfId="0" applyFont="1" applyBorder="1" applyAlignment="1">
      <alignment horizontal="center" wrapText="1"/>
    </xf>
    <xf numFmtId="0" fontId="0" fillId="0" borderId="7" xfId="0" applyFont="1" applyBorder="1" applyAlignment="1">
      <alignment horizontal="center" vertical="top" wrapText="1"/>
    </xf>
    <xf numFmtId="0" fontId="18" fillId="0" borderId="7" xfId="0" applyFont="1" applyBorder="1" applyAlignment="1">
      <alignment horizontal="center" wrapText="1"/>
    </xf>
    <xf numFmtId="0" fontId="3" fillId="0" borderId="7" xfId="0" applyFont="1" applyBorder="1" applyAlignment="1">
      <alignment horizontal="center" wrapText="1"/>
    </xf>
    <xf numFmtId="0" fontId="3" fillId="0" borderId="7" xfId="0" applyFont="1" applyBorder="1" applyAlignment="1">
      <alignment horizontal="center" vertical="top" wrapText="1"/>
    </xf>
    <xf numFmtId="0" fontId="18" fillId="0" borderId="7" xfId="0" applyFont="1" applyBorder="1" applyAlignment="1">
      <alignment horizontal="center" vertical="top" wrapText="1"/>
    </xf>
    <xf numFmtId="0" fontId="19" fillId="2" borderId="7" xfId="0" applyFont="1" applyFill="1" applyBorder="1" applyAlignment="1">
      <alignment horizontal="center" wrapText="1"/>
    </xf>
    <xf numFmtId="0" fontId="19" fillId="2" borderId="7" xfId="0" applyFont="1" applyFill="1" applyBorder="1" applyAlignment="1">
      <alignment horizontal="center" vertical="top" wrapText="1"/>
    </xf>
    <xf numFmtId="0" fontId="0" fillId="0" borderId="6" xfId="0" applyFont="1" applyBorder="1" applyAlignment="1">
      <alignment horizontal="center" vertical="top" wrapText="1"/>
    </xf>
    <xf numFmtId="0" fontId="3" fillId="0" borderId="4" xfId="0" applyFont="1" applyBorder="1" applyAlignment="1">
      <alignment horizontal="center" vertical="top" wrapText="1"/>
    </xf>
    <xf numFmtId="0" fontId="17" fillId="0" borderId="5"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21" fillId="0" borderId="7" xfId="0" applyFont="1" applyBorder="1" applyAlignment="1">
      <alignment horizontal="center" wrapText="1"/>
    </xf>
    <xf numFmtId="0" fontId="21" fillId="0" borderId="7" xfId="0" applyFont="1" applyBorder="1" applyAlignment="1">
      <alignment horizontal="center" vertical="top" wrapText="1"/>
    </xf>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22" fillId="0" borderId="7" xfId="0" applyFont="1" applyBorder="1" applyAlignment="1">
      <alignment horizontal="center" wrapText="1"/>
    </xf>
    <xf numFmtId="0" fontId="22" fillId="0" borderId="7" xfId="0" applyFont="1" applyBorder="1" applyAlignment="1">
      <alignment horizontal="center" vertical="top" wrapText="1"/>
    </xf>
    <xf numFmtId="0" fontId="0" fillId="4" borderId="0" xfId="0" applyFill="1" applyAlignment="1">
      <alignment/>
    </xf>
    <xf numFmtId="0" fontId="24" fillId="0" borderId="0" xfId="0" applyFont="1" applyFill="1" applyBorder="1" applyAlignment="1">
      <alignment horizontal="center" wrapText="1"/>
    </xf>
    <xf numFmtId="0" fontId="25" fillId="0" borderId="0" xfId="0" applyFont="1" applyFill="1" applyBorder="1" applyAlignment="1">
      <alignment horizontal="center" wrapText="1"/>
    </xf>
    <xf numFmtId="0" fontId="22" fillId="0" borderId="0" xfId="0" applyFont="1" applyFill="1" applyBorder="1" applyAlignment="1">
      <alignment horizontal="center" wrapText="1"/>
    </xf>
    <xf numFmtId="0" fontId="26" fillId="0" borderId="0" xfId="0" applyFont="1" applyFill="1" applyBorder="1" applyAlignment="1">
      <alignment horizontal="center" wrapText="1"/>
    </xf>
    <xf numFmtId="0" fontId="21" fillId="0" borderId="0" xfId="0" applyFont="1" applyFill="1" applyBorder="1" applyAlignment="1">
      <alignment horizontal="center" wrapText="1"/>
    </xf>
    <xf numFmtId="0" fontId="22" fillId="0" borderId="0" xfId="0" applyFont="1" applyFill="1" applyBorder="1" applyAlignment="1">
      <alignment horizontal="center" vertical="top" wrapText="1"/>
    </xf>
    <xf numFmtId="0" fontId="0" fillId="0" borderId="0" xfId="0" applyFill="1" applyBorder="1" applyAlignment="1">
      <alignment/>
    </xf>
    <xf numFmtId="0" fontId="26" fillId="4" borderId="0" xfId="0" applyFont="1" applyFill="1" applyBorder="1" applyAlignment="1">
      <alignment horizontal="right" wrapText="1"/>
    </xf>
    <xf numFmtId="0" fontId="0" fillId="4" borderId="0" xfId="0" applyFill="1" applyBorder="1" applyAlignment="1">
      <alignment horizontal="right"/>
    </xf>
    <xf numFmtId="0" fontId="26" fillId="4" borderId="0" xfId="0" applyFont="1" applyFill="1" applyBorder="1" applyAlignment="1">
      <alignment horizontal="right"/>
    </xf>
    <xf numFmtId="0" fontId="0" fillId="0" borderId="0" xfId="0" applyAlignment="1">
      <alignment wrapText="1"/>
    </xf>
    <xf numFmtId="2" fontId="0" fillId="0" borderId="0" xfId="0" applyNumberFormat="1" applyBorder="1" applyAlignment="1">
      <alignment/>
    </xf>
    <xf numFmtId="166" fontId="3" fillId="0" borderId="0" xfId="0" applyNumberFormat="1" applyFont="1" applyBorder="1" applyAlignment="1">
      <alignment horizontal="center"/>
    </xf>
    <xf numFmtId="0" fontId="5" fillId="0" borderId="0" xfId="0" applyFont="1" applyBorder="1" applyAlignment="1">
      <alignment horizontal="center"/>
    </xf>
    <xf numFmtId="10" fontId="0" fillId="0" borderId="0" xfId="25" applyBorder="1" applyAlignment="1">
      <alignment/>
    </xf>
    <xf numFmtId="0" fontId="0" fillId="0" borderId="0" xfId="0" applyBorder="1" applyAlignment="1">
      <alignment/>
    </xf>
    <xf numFmtId="170" fontId="5" fillId="0" borderId="2" xfId="0" applyNumberFormat="1" applyFont="1" applyBorder="1" applyAlignment="1" applyProtection="1">
      <alignment horizontal="center"/>
      <protection locked="0"/>
    </xf>
    <xf numFmtId="0" fontId="3" fillId="0" borderId="6" xfId="0" applyFont="1" applyBorder="1" applyAlignment="1">
      <alignment horizontal="center" wrapText="1"/>
    </xf>
    <xf numFmtId="0" fontId="18" fillId="3" borderId="4" xfId="0" applyFont="1" applyFill="1" applyBorder="1" applyAlignment="1">
      <alignment horizontal="center" wrapText="1"/>
    </xf>
    <xf numFmtId="0" fontId="18" fillId="3" borderId="5" xfId="0" applyFont="1" applyFill="1" applyBorder="1" applyAlignment="1">
      <alignment horizontal="center" wrapText="1"/>
    </xf>
    <xf numFmtId="0" fontId="3" fillId="0" borderId="0" xfId="0" applyFont="1" applyBorder="1" applyAlignment="1">
      <alignment horizontal="center"/>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4" xfId="0" applyFont="1" applyBorder="1" applyAlignment="1">
      <alignment horizontal="center" wrapText="1"/>
    </xf>
    <xf numFmtId="0" fontId="15" fillId="0" borderId="6" xfId="0" applyFont="1" applyBorder="1" applyAlignment="1">
      <alignment horizontal="center" wrapText="1"/>
    </xf>
    <xf numFmtId="0" fontId="0" fillId="0" borderId="4" xfId="0" applyFont="1" applyBorder="1" applyAlignment="1">
      <alignment horizontal="center" wrapText="1"/>
    </xf>
    <xf numFmtId="0" fontId="0" fillId="0" borderId="6" xfId="0" applyFont="1" applyBorder="1" applyAlignment="1">
      <alignment horizontal="center" wrapText="1"/>
    </xf>
    <xf numFmtId="0" fontId="0" fillId="0" borderId="4" xfId="0" applyFont="1" applyBorder="1" applyAlignment="1">
      <alignment horizontal="center" vertical="top" wrapText="1"/>
    </xf>
    <xf numFmtId="0" fontId="0" fillId="0" borderId="6" xfId="0" applyFont="1" applyBorder="1" applyAlignment="1">
      <alignment horizontal="center" vertical="top" wrapText="1"/>
    </xf>
    <xf numFmtId="0" fontId="18" fillId="0" borderId="4" xfId="0" applyFont="1" applyBorder="1" applyAlignment="1">
      <alignment horizontal="center"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18" fillId="3" borderId="6" xfId="0" applyFont="1" applyFill="1" applyBorder="1" applyAlignment="1">
      <alignment horizontal="center"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18" fillId="4" borderId="7" xfId="0" applyFont="1" applyFill="1" applyBorder="1" applyAlignment="1">
      <alignment horizontal="center" wrapText="1"/>
    </xf>
    <xf numFmtId="0" fontId="3" fillId="4" borderId="7" xfId="0" applyFont="1" applyFill="1" applyBorder="1" applyAlignment="1">
      <alignment horizontal="center" wrapText="1"/>
    </xf>
    <xf numFmtId="0" fontId="3" fillId="4" borderId="7" xfId="0" applyFont="1" applyFill="1" applyBorder="1" applyAlignment="1">
      <alignment horizontal="center" vertical="top" wrapText="1"/>
    </xf>
    <xf numFmtId="0" fontId="18" fillId="4" borderId="4" xfId="0" applyFont="1" applyFill="1" applyBorder="1" applyAlignment="1">
      <alignment horizontal="center" wrapText="1"/>
    </xf>
    <xf numFmtId="0" fontId="3" fillId="4" borderId="4" xfId="0" applyFont="1" applyFill="1" applyBorder="1" applyAlignment="1">
      <alignment horizontal="center" wrapText="1"/>
    </xf>
    <xf numFmtId="0" fontId="3" fillId="4" borderId="4" xfId="0" applyFont="1" applyFill="1" applyBorder="1" applyAlignment="1">
      <alignment horizontal="center" vertical="top" wrapText="1"/>
    </xf>
    <xf numFmtId="0" fontId="18" fillId="4" borderId="5" xfId="0" applyFont="1" applyFill="1" applyBorder="1" applyAlignment="1">
      <alignment horizontal="center" wrapText="1"/>
    </xf>
    <xf numFmtId="0" fontId="3" fillId="4" borderId="5" xfId="0" applyFont="1" applyFill="1" applyBorder="1" applyAlignment="1">
      <alignment horizontal="center" wrapText="1"/>
    </xf>
    <xf numFmtId="0" fontId="3" fillId="4" borderId="5" xfId="0" applyFont="1" applyFill="1" applyBorder="1" applyAlignment="1">
      <alignment horizontal="center" vertical="top" wrapText="1"/>
    </xf>
    <xf numFmtId="0" fontId="18" fillId="4" borderId="6" xfId="0" applyFont="1" applyFill="1" applyBorder="1" applyAlignment="1">
      <alignment horizontal="center" wrapText="1"/>
    </xf>
    <xf numFmtId="0" fontId="3" fillId="4" borderId="6" xfId="0" applyFont="1" applyFill="1" applyBorder="1" applyAlignment="1">
      <alignment horizontal="center" wrapText="1"/>
    </xf>
    <xf numFmtId="0" fontId="3" fillId="4" borderId="6" xfId="0" applyFont="1" applyFill="1" applyBorder="1" applyAlignment="1">
      <alignment horizontal="center" vertical="top" wrapText="1"/>
    </xf>
    <xf numFmtId="0" fontId="28" fillId="0" borderId="8" xfId="0" applyFont="1" applyBorder="1" applyAlignment="1" applyProtection="1">
      <alignment horizontal="center" vertical="top" wrapText="1"/>
      <protection/>
    </xf>
    <xf numFmtId="0" fontId="28" fillId="0" borderId="9" xfId="0" applyFont="1" applyBorder="1" applyAlignment="1" applyProtection="1">
      <alignment horizontal="center" vertical="top" wrapText="1"/>
      <protection/>
    </xf>
    <xf numFmtId="0" fontId="28" fillId="0" borderId="10" xfId="0" applyFont="1" applyBorder="1" applyAlignment="1" applyProtection="1">
      <alignment horizontal="center" vertical="top" wrapText="1"/>
      <protection/>
    </xf>
    <xf numFmtId="0" fontId="0" fillId="0" borderId="0" xfId="0"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vertical="top" wrapText="1"/>
      <protection/>
    </xf>
    <xf numFmtId="0" fontId="32" fillId="0" borderId="0" xfId="0" applyFont="1" applyAlignment="1" applyProtection="1">
      <alignment/>
      <protection/>
    </xf>
    <xf numFmtId="0" fontId="0" fillId="0" borderId="0" xfId="0" applyNumberFormat="1" applyFont="1" applyBorder="1" applyAlignment="1" applyProtection="1">
      <alignment horizontal="left" vertical="top" wrapText="1"/>
      <protection/>
    </xf>
    <xf numFmtId="166" fontId="33" fillId="0" borderId="0" xfId="0" applyNumberFormat="1" applyFont="1" applyBorder="1" applyAlignment="1" applyProtection="1">
      <alignment horizontal="left"/>
      <protection/>
    </xf>
    <xf numFmtId="0" fontId="0" fillId="0" borderId="0" xfId="0" applyAlignment="1" applyProtection="1">
      <alignment horizontal="left" wrapText="1"/>
      <protection/>
    </xf>
    <xf numFmtId="2" fontId="30" fillId="5" borderId="0" xfId="0" applyNumberFormat="1" applyFont="1" applyFill="1" applyBorder="1" applyAlignment="1" applyProtection="1">
      <alignment horizontal="left" wrapText="1"/>
      <protection/>
    </xf>
    <xf numFmtId="0" fontId="3" fillId="5" borderId="0" xfId="0" applyFont="1" applyFill="1" applyBorder="1" applyAlignment="1" applyProtection="1">
      <alignment horizontal="left" wrapText="1"/>
      <protection/>
    </xf>
    <xf numFmtId="2" fontId="3" fillId="0" borderId="0" xfId="0" applyNumberFormat="1" applyFont="1" applyBorder="1" applyAlignment="1" applyProtection="1">
      <alignment horizontal="left" wrapText="1"/>
      <protection/>
    </xf>
    <xf numFmtId="0" fontId="10" fillId="4" borderId="0" xfId="0" applyFont="1" applyFill="1" applyBorder="1" applyAlignment="1" applyProtection="1">
      <alignment horizontal="left" wrapText="1"/>
      <protection/>
    </xf>
    <xf numFmtId="0" fontId="3" fillId="4" borderId="0" xfId="0" applyFont="1" applyFill="1" applyBorder="1" applyAlignment="1" applyProtection="1">
      <alignment horizontal="left" wrapText="1"/>
      <protection/>
    </xf>
    <xf numFmtId="0" fontId="8" fillId="0" borderId="0" xfId="0" applyFont="1" applyBorder="1" applyAlignment="1" applyProtection="1">
      <alignment horizontal="center"/>
      <protection/>
    </xf>
    <xf numFmtId="0" fontId="30" fillId="4" borderId="0" xfId="0" applyFont="1" applyFill="1" applyBorder="1" applyAlignment="1" applyProtection="1">
      <alignment horizontal="center"/>
      <protection/>
    </xf>
    <xf numFmtId="0" fontId="3" fillId="4" borderId="0" xfId="0" applyFont="1" applyFill="1" applyAlignment="1" applyProtection="1">
      <alignment horizontal="center"/>
      <protection/>
    </xf>
    <xf numFmtId="166" fontId="0" fillId="0" borderId="0" xfId="0" applyNumberFormat="1" applyBorder="1" applyAlignment="1" applyProtection="1">
      <alignment horizontal="center"/>
      <protection/>
    </xf>
    <xf numFmtId="0" fontId="3" fillId="0" borderId="2" xfId="0" applyFont="1" applyBorder="1" applyAlignment="1" applyProtection="1">
      <alignment horizontal="center"/>
      <protection/>
    </xf>
    <xf numFmtId="0" fontId="3" fillId="0" borderId="2" xfId="0" applyFont="1" applyBorder="1" applyAlignment="1" applyProtection="1">
      <alignment horizontal="left"/>
      <protection/>
    </xf>
    <xf numFmtId="0" fontId="31" fillId="4" borderId="0" xfId="0" applyFont="1" applyFill="1" applyBorder="1" applyAlignment="1" applyProtection="1">
      <alignment horizontal="right" wrapText="1"/>
      <protection/>
    </xf>
    <xf numFmtId="0" fontId="0" fillId="4" borderId="0" xfId="0" applyFill="1" applyAlignment="1" applyProtection="1">
      <alignment/>
      <protection/>
    </xf>
    <xf numFmtId="0" fontId="3" fillId="0" borderId="0" xfId="0" applyFont="1" applyBorder="1" applyAlignment="1" applyProtection="1">
      <alignment horizontal="center"/>
      <protection/>
    </xf>
    <xf numFmtId="0" fontId="5" fillId="0" borderId="2" xfId="0" applyFont="1" applyBorder="1" applyAlignment="1" applyProtection="1">
      <alignment horizontal="center"/>
      <protection/>
    </xf>
    <xf numFmtId="167" fontId="0" fillId="0" borderId="11" xfId="0" applyNumberFormat="1" applyBorder="1" applyAlignment="1" applyProtection="1">
      <alignment horizontal="center"/>
      <protection/>
    </xf>
    <xf numFmtId="166" fontId="0" fillId="0" borderId="2" xfId="0" applyNumberFormat="1" applyBorder="1" applyAlignment="1" applyProtection="1">
      <alignment horizontal="center"/>
      <protection/>
    </xf>
    <xf numFmtId="2" fontId="0" fillId="0" borderId="2" xfId="0" applyNumberFormat="1" applyBorder="1" applyAlignment="1" applyProtection="1">
      <alignment horizontal="center"/>
      <protection/>
    </xf>
    <xf numFmtId="171" fontId="3" fillId="0" borderId="2" xfId="0" applyNumberFormat="1" applyFont="1" applyBorder="1" applyAlignment="1" applyProtection="1">
      <alignment horizontal="left"/>
      <protection/>
    </xf>
    <xf numFmtId="0" fontId="23" fillId="0" borderId="8" xfId="0" applyFont="1" applyBorder="1" applyAlignment="1" applyProtection="1">
      <alignment horizontal="center"/>
      <protection/>
    </xf>
    <xf numFmtId="0" fontId="5" fillId="0" borderId="9" xfId="0" applyFont="1" applyBorder="1" applyAlignment="1" applyProtection="1">
      <alignment horizontal="center"/>
      <protection/>
    </xf>
    <xf numFmtId="0" fontId="5" fillId="0" borderId="12" xfId="0" applyFont="1" applyBorder="1" applyAlignment="1" applyProtection="1">
      <alignment horizontal="center"/>
      <protection/>
    </xf>
    <xf numFmtId="0" fontId="0" fillId="0" borderId="0" xfId="0" applyBorder="1" applyAlignment="1" applyProtection="1">
      <alignment horizontal="center"/>
      <protection/>
    </xf>
    <xf numFmtId="2" fontId="0" fillId="0" borderId="0" xfId="0" applyNumberFormat="1" applyAlignment="1" applyProtection="1">
      <alignment/>
      <protection/>
    </xf>
    <xf numFmtId="2" fontId="0" fillId="0" borderId="0" xfId="0" applyNumberFormat="1" applyBorder="1" applyAlignment="1" applyProtection="1">
      <alignment horizontal="center"/>
      <protection/>
    </xf>
    <xf numFmtId="2" fontId="3" fillId="0" borderId="0" xfId="0" applyNumberFormat="1" applyFont="1" applyBorder="1" applyAlignment="1" applyProtection="1">
      <alignment horizontal="center"/>
      <protection/>
    </xf>
    <xf numFmtId="167" fontId="3" fillId="0" borderId="0" xfId="0" applyNumberFormat="1" applyFont="1" applyBorder="1" applyAlignment="1" applyProtection="1">
      <alignment horizontal="center"/>
      <protection/>
    </xf>
    <xf numFmtId="2" fontId="0" fillId="0" borderId="0" xfId="0" applyNumberFormat="1" applyBorder="1" applyAlignment="1" applyProtection="1">
      <alignment/>
      <protection/>
    </xf>
    <xf numFmtId="167" fontId="0" fillId="0" borderId="0" xfId="0" applyNumberFormat="1" applyFont="1" applyBorder="1" applyAlignment="1" applyProtection="1">
      <alignment horizontal="center"/>
      <protection/>
    </xf>
    <xf numFmtId="166" fontId="3" fillId="0" borderId="0" xfId="0" applyNumberFormat="1" applyFont="1" applyBorder="1" applyAlignment="1" applyProtection="1">
      <alignment horizontal="center"/>
      <protection/>
    </xf>
    <xf numFmtId="0" fontId="3" fillId="0" borderId="0" xfId="0" applyFont="1" applyBorder="1" applyAlignment="1" applyProtection="1">
      <alignment/>
      <protection/>
    </xf>
    <xf numFmtId="0" fontId="31" fillId="4" borderId="0" xfId="0" applyFont="1" applyFill="1" applyBorder="1" applyAlignment="1" applyProtection="1">
      <alignment horizontal="right"/>
      <protection/>
    </xf>
    <xf numFmtId="0" fontId="5" fillId="0" borderId="0" xfId="0" applyFont="1" applyBorder="1" applyAlignment="1" applyProtection="1">
      <alignment horizontal="center"/>
      <protection/>
    </xf>
    <xf numFmtId="171" fontId="3" fillId="0" borderId="0" xfId="0" applyNumberFormat="1" applyFont="1" applyBorder="1" applyAlignment="1" applyProtection="1">
      <alignment horizontal="center"/>
      <protection/>
    </xf>
    <xf numFmtId="172" fontId="5" fillId="0" borderId="0" xfId="0" applyNumberFormat="1" applyFont="1" applyBorder="1" applyAlignment="1" applyProtection="1">
      <alignment horizontal="center"/>
      <protection/>
    </xf>
    <xf numFmtId="1" fontId="3" fillId="0" borderId="0" xfId="0" applyNumberFormat="1" applyFont="1" applyBorder="1" applyAlignment="1" applyProtection="1">
      <alignment horizontal="center"/>
      <protection/>
    </xf>
    <xf numFmtId="172" fontId="0" fillId="0" borderId="0" xfId="0" applyNumberFormat="1" applyFont="1" applyBorder="1" applyAlignment="1" applyProtection="1">
      <alignment horizontal="center"/>
      <protection/>
    </xf>
    <xf numFmtId="172" fontId="3" fillId="0" borderId="0" xfId="0" applyNumberFormat="1" applyFont="1" applyBorder="1" applyAlignment="1" applyProtection="1">
      <alignment horizontal="center"/>
      <protection/>
    </xf>
    <xf numFmtId="10" fontId="3" fillId="0" borderId="0" xfId="25" applyNumberFormat="1" applyFont="1" applyBorder="1" applyAlignment="1" applyProtection="1">
      <alignment horizontal="left"/>
      <protection/>
    </xf>
    <xf numFmtId="172" fontId="0" fillId="0" borderId="0" xfId="0" applyNumberFormat="1" applyBorder="1" applyAlignment="1" applyProtection="1">
      <alignment/>
      <protection/>
    </xf>
    <xf numFmtId="2" fontId="3" fillId="0" borderId="13" xfId="0" applyNumberFormat="1" applyFont="1" applyBorder="1" applyAlignment="1" applyProtection="1">
      <alignment horizontal="center"/>
      <protection/>
    </xf>
    <xf numFmtId="0" fontId="0" fillId="0" borderId="13" xfId="0" applyBorder="1" applyAlignment="1" applyProtection="1">
      <alignment/>
      <protection/>
    </xf>
    <xf numFmtId="0" fontId="3" fillId="0" borderId="13" xfId="0" applyFont="1" applyBorder="1" applyAlignment="1" applyProtection="1">
      <alignment horizontal="center"/>
      <protection/>
    </xf>
    <xf numFmtId="1" fontId="3" fillId="0" borderId="13" xfId="0" applyNumberFormat="1" applyFont="1" applyBorder="1" applyAlignment="1" applyProtection="1">
      <alignment horizontal="center"/>
      <protection/>
    </xf>
    <xf numFmtId="0" fontId="3" fillId="0" borderId="8" xfId="0" applyFont="1" applyBorder="1" applyAlignment="1" applyProtection="1">
      <alignment horizontal="center"/>
      <protection/>
    </xf>
    <xf numFmtId="0" fontId="3" fillId="0" borderId="9" xfId="0" applyFont="1" applyBorder="1" applyAlignment="1" applyProtection="1">
      <alignment horizontal="center"/>
      <protection/>
    </xf>
    <xf numFmtId="0" fontId="3" fillId="0" borderId="10" xfId="0" applyFont="1" applyBorder="1" applyAlignment="1" applyProtection="1">
      <alignment horizontal="center"/>
      <protection/>
    </xf>
    <xf numFmtId="0" fontId="0" fillId="0" borderId="0" xfId="0" applyAlignment="1" applyProtection="1">
      <alignment/>
      <protection/>
    </xf>
    <xf numFmtId="2" fontId="3" fillId="0" borderId="2" xfId="0" applyNumberFormat="1" applyFont="1" applyBorder="1" applyAlignment="1" applyProtection="1">
      <alignment horizontal="center"/>
      <protection/>
    </xf>
    <xf numFmtId="0" fontId="0" fillId="6" borderId="2" xfId="0" applyFill="1" applyBorder="1" applyAlignment="1" applyProtection="1">
      <alignment horizontal="center" wrapText="1"/>
      <protection/>
    </xf>
    <xf numFmtId="171" fontId="3" fillId="6" borderId="2" xfId="0" applyNumberFormat="1" applyFont="1" applyFill="1" applyBorder="1" applyAlignment="1" applyProtection="1">
      <alignment horizontal="center"/>
      <protection/>
    </xf>
    <xf numFmtId="2" fontId="29" fillId="0" borderId="0" xfId="0" applyNumberFormat="1" applyFont="1" applyAlignment="1" applyProtection="1">
      <alignment wrapText="1"/>
      <protection/>
    </xf>
    <xf numFmtId="0" fontId="0" fillId="0" borderId="2" xfId="0" applyBorder="1" applyAlignment="1" applyProtection="1">
      <alignment horizontal="center"/>
      <protection/>
    </xf>
    <xf numFmtId="0" fontId="0" fillId="0" borderId="11" xfId="0" applyBorder="1" applyAlignment="1" applyProtection="1">
      <alignment/>
      <protection/>
    </xf>
    <xf numFmtId="0" fontId="34" fillId="6" borderId="0" xfId="0" applyFont="1" applyFill="1" applyBorder="1" applyAlignment="1" applyProtection="1">
      <alignment horizontal="right" wrapText="1"/>
      <protection/>
    </xf>
    <xf numFmtId="0" fontId="2" fillId="6" borderId="0" xfId="0" applyFont="1" applyFill="1" applyAlignment="1" applyProtection="1">
      <alignment/>
      <protection/>
    </xf>
    <xf numFmtId="0" fontId="0" fillId="0" borderId="14" xfId="0" applyBorder="1" applyAlignment="1" applyProtection="1">
      <alignment/>
      <protection/>
    </xf>
    <xf numFmtId="0" fontId="7" fillId="0" borderId="14" xfId="0" applyFont="1" applyBorder="1" applyAlignment="1" applyProtection="1">
      <alignment/>
      <protection/>
    </xf>
    <xf numFmtId="0" fontId="7" fillId="0" borderId="15" xfId="0" applyFont="1" applyBorder="1" applyAlignment="1" applyProtection="1">
      <alignment/>
      <protection/>
    </xf>
    <xf numFmtId="0" fontId="0" fillId="7" borderId="14" xfId="0" applyFill="1" applyBorder="1" applyAlignment="1" applyProtection="1">
      <alignment/>
      <protection/>
    </xf>
    <xf numFmtId="0" fontId="6" fillId="8" borderId="14" xfId="0" applyFont="1" applyFill="1" applyBorder="1" applyAlignment="1" applyProtection="1">
      <alignment/>
      <protection/>
    </xf>
    <xf numFmtId="0" fontId="11" fillId="0" borderId="0" xfId="0" applyFont="1" applyBorder="1" applyAlignment="1" applyProtection="1">
      <alignment/>
      <protection/>
    </xf>
    <xf numFmtId="0" fontId="0" fillId="0" borderId="0" xfId="0" applyBorder="1" applyAlignment="1" applyProtection="1">
      <alignment/>
      <protection/>
    </xf>
    <xf numFmtId="0" fontId="0" fillId="0" borderId="2" xfId="0" applyBorder="1" applyAlignment="1" applyProtection="1">
      <alignment horizontal="center"/>
      <protection/>
    </xf>
    <xf numFmtId="0" fontId="9" fillId="8" borderId="14" xfId="0" applyFont="1" applyFill="1" applyBorder="1" applyAlignment="1" applyProtection="1">
      <alignment/>
      <protection/>
    </xf>
    <xf numFmtId="0" fontId="12" fillId="0" borderId="0" xfId="0" applyFont="1" applyBorder="1" applyAlignment="1" applyProtection="1">
      <alignment/>
      <protection/>
    </xf>
    <xf numFmtId="0" fontId="3" fillId="6" borderId="2" xfId="0" applyFont="1" applyFill="1" applyBorder="1" applyAlignment="1" applyProtection="1">
      <alignment horizontal="center"/>
      <protection/>
    </xf>
    <xf numFmtId="2" fontId="0" fillId="6" borderId="2" xfId="0" applyNumberFormat="1" applyFill="1" applyBorder="1" applyAlignment="1" applyProtection="1">
      <alignment horizontal="center"/>
      <protection/>
    </xf>
    <xf numFmtId="2" fontId="3" fillId="6" borderId="2" xfId="0" applyNumberFormat="1" applyFont="1" applyFill="1" applyBorder="1" applyAlignment="1" applyProtection="1">
      <alignment horizontal="center"/>
      <protection/>
    </xf>
    <xf numFmtId="171" fontId="0" fillId="0" borderId="0" xfId="0" applyNumberFormat="1" applyBorder="1" applyAlignment="1" applyProtection="1">
      <alignment/>
      <protection/>
    </xf>
    <xf numFmtId="0" fontId="34" fillId="2" borderId="0" xfId="0" applyFont="1" applyFill="1" applyBorder="1" applyAlignment="1" applyProtection="1">
      <alignment horizontal="right" wrapText="1"/>
      <protection/>
    </xf>
    <xf numFmtId="0" fontId="2" fillId="2" borderId="0" xfId="0" applyFont="1" applyFill="1" applyAlignment="1" applyProtection="1">
      <alignment/>
      <protection/>
    </xf>
    <xf numFmtId="171" fontId="0" fillId="0" borderId="0" xfId="0" applyNumberFormat="1" applyBorder="1" applyAlignment="1" applyProtection="1">
      <alignment/>
      <protection/>
    </xf>
    <xf numFmtId="0" fontId="0" fillId="9" borderId="14" xfId="0" applyFill="1" applyBorder="1" applyAlignment="1" applyProtection="1">
      <alignment/>
      <protection/>
    </xf>
    <xf numFmtId="0" fontId="4" fillId="10" borderId="14" xfId="0" applyFont="1" applyFill="1" applyBorder="1" applyAlignment="1" applyProtection="1">
      <alignment/>
      <protection/>
    </xf>
    <xf numFmtId="0" fontId="3" fillId="0" borderId="0" xfId="0" applyFont="1" applyBorder="1" applyAlignment="1" applyProtection="1">
      <alignment/>
      <protection/>
    </xf>
    <xf numFmtId="0" fontId="4" fillId="11" borderId="14" xfId="0" applyFont="1" applyFill="1" applyBorder="1" applyAlignment="1" applyProtection="1">
      <alignment/>
      <protection/>
    </xf>
    <xf numFmtId="0" fontId="5" fillId="0" borderId="0" xfId="0" applyFont="1" applyBorder="1" applyAlignment="1" applyProtection="1">
      <alignment/>
      <protection/>
    </xf>
    <xf numFmtId="0" fontId="0" fillId="0" borderId="14" xfId="0" applyBorder="1" applyAlignment="1" applyProtection="1">
      <alignment/>
      <protection/>
    </xf>
    <xf numFmtId="0" fontId="0" fillId="0" borderId="11" xfId="0" applyBorder="1" applyAlignment="1" applyProtection="1">
      <alignment horizontal="center"/>
      <protection/>
    </xf>
    <xf numFmtId="2" fontId="0" fillId="0" borderId="11" xfId="0" applyNumberFormat="1" applyBorder="1" applyAlignment="1" applyProtection="1">
      <alignment horizontal="center"/>
      <protection/>
    </xf>
    <xf numFmtId="166" fontId="0" fillId="0" borderId="0" xfId="0" applyNumberForma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protection/>
    </xf>
    <xf numFmtId="0" fontId="0" fillId="0" borderId="0" xfId="0" applyFont="1" applyBorder="1" applyAlignment="1" applyProtection="1">
      <alignment horizontal="left"/>
      <protection/>
    </xf>
    <xf numFmtId="0" fontId="0" fillId="0" borderId="0" xfId="0" applyFont="1" applyBorder="1" applyAlignment="1" applyProtection="1">
      <alignment/>
      <protection/>
    </xf>
    <xf numFmtId="1" fontId="0" fillId="0" borderId="0" xfId="0" applyNumberFormat="1" applyBorder="1" applyAlignment="1" applyProtection="1">
      <alignment/>
      <protection/>
    </xf>
    <xf numFmtId="0" fontId="0" fillId="0" borderId="0" xfId="0" applyFont="1" applyBorder="1" applyAlignment="1" applyProtection="1">
      <alignment horizontal="center"/>
      <protection/>
    </xf>
    <xf numFmtId="0" fontId="34" fillId="12" borderId="0" xfId="0" applyFont="1" applyFill="1" applyBorder="1" applyAlignment="1" applyProtection="1">
      <alignment horizontal="right" wrapText="1"/>
      <protection/>
    </xf>
    <xf numFmtId="0" fontId="2" fillId="12" borderId="0" xfId="0" applyFont="1" applyFill="1" applyAlignment="1" applyProtection="1">
      <alignment/>
      <protection/>
    </xf>
    <xf numFmtId="0" fontId="0" fillId="12" borderId="0" xfId="0" applyFill="1" applyAlignment="1" applyProtection="1">
      <alignment wrapText="1"/>
      <protection/>
    </xf>
    <xf numFmtId="0" fontId="0" fillId="0" borderId="0" xfId="0" applyBorder="1" applyAlignment="1" applyProtection="1">
      <alignment horizontal="left" wrapText="1"/>
      <protection/>
    </xf>
    <xf numFmtId="0" fontId="0" fillId="0" borderId="0" xfId="0" applyFill="1" applyAlignment="1" applyProtection="1">
      <alignment wrapText="1"/>
      <protection/>
    </xf>
    <xf numFmtId="0" fontId="0" fillId="0" borderId="0" xfId="0" applyBorder="1" applyAlignment="1" applyProtection="1">
      <alignment horizontal="left"/>
      <protection/>
    </xf>
    <xf numFmtId="0" fontId="34" fillId="12" borderId="0" xfId="0" applyFont="1" applyFill="1" applyBorder="1" applyAlignment="1" applyProtection="1">
      <alignment horizontal="right"/>
      <protection/>
    </xf>
    <xf numFmtId="0" fontId="3" fillId="0" borderId="0" xfId="0" applyFont="1" applyAlignment="1" applyProtection="1">
      <alignment horizontal="center"/>
      <protection/>
    </xf>
    <xf numFmtId="0" fontId="10" fillId="0" borderId="0" xfId="0" applyFont="1" applyBorder="1" applyAlignment="1" applyProtection="1">
      <alignment/>
      <protection/>
    </xf>
    <xf numFmtId="0" fontId="0" fillId="0" borderId="0" xfId="0" applyAlignment="1" applyProtection="1">
      <alignment wrapText="1"/>
      <protection/>
    </xf>
    <xf numFmtId="0" fontId="16" fillId="4" borderId="0" xfId="0" applyFont="1" applyFill="1" applyBorder="1" applyAlignment="1" applyProtection="1">
      <alignment horizontal="right"/>
      <protection/>
    </xf>
    <xf numFmtId="2" fontId="3" fillId="0" borderId="2" xfId="0" applyNumberFormat="1" applyFont="1" applyBorder="1" applyAlignment="1" applyProtection="1">
      <alignment horizontal="center"/>
      <protection locked="0"/>
    </xf>
    <xf numFmtId="166" fontId="0" fillId="0" borderId="0" xfId="0" applyNumberFormat="1" applyFont="1" applyBorder="1" applyAlignment="1" applyProtection="1">
      <alignment horizontal="left"/>
      <protection/>
    </xf>
  </cellXfs>
  <cellStyles count="13">
    <cellStyle name="Normal" xfId="0"/>
    <cellStyle name="Comma" xfId="15"/>
    <cellStyle name="Comma0" xfId="16"/>
    <cellStyle name="Currency" xfId="17"/>
    <cellStyle name="Currency0" xfId="18"/>
    <cellStyle name="Date" xfId="19"/>
    <cellStyle name="Fixed" xfId="20"/>
    <cellStyle name="Followed Hyperlink" xfId="21"/>
    <cellStyle name="Heading 1" xfId="22"/>
    <cellStyle name="Heading 2" xfId="23"/>
    <cellStyle name="Hyperlink" xfId="24"/>
    <cellStyle name="Percent" xfId="25"/>
    <cellStyle name="Total"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http://www.yokohamatire.com/images/space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9</xdr:row>
      <xdr:rowOff>9525</xdr:rowOff>
    </xdr:from>
    <xdr:to>
      <xdr:col>3</xdr:col>
      <xdr:colOff>266700</xdr:colOff>
      <xdr:row>9</xdr:row>
      <xdr:rowOff>152400</xdr:rowOff>
    </xdr:to>
    <xdr:sp>
      <xdr:nvSpPr>
        <xdr:cNvPr id="1" name="Line 1"/>
        <xdr:cNvSpPr>
          <a:spLocks/>
        </xdr:cNvSpPr>
      </xdr:nvSpPr>
      <xdr:spPr>
        <a:xfrm flipV="1">
          <a:off x="2152650" y="56292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8</xdr:row>
      <xdr:rowOff>85725</xdr:rowOff>
    </xdr:from>
    <xdr:to>
      <xdr:col>2</xdr:col>
      <xdr:colOff>600075</xdr:colOff>
      <xdr:row>8</xdr:row>
      <xdr:rowOff>85725</xdr:rowOff>
    </xdr:to>
    <xdr:sp>
      <xdr:nvSpPr>
        <xdr:cNvPr id="2" name="Line 2"/>
        <xdr:cNvSpPr>
          <a:spLocks/>
        </xdr:cNvSpPr>
      </xdr:nvSpPr>
      <xdr:spPr>
        <a:xfrm>
          <a:off x="1685925" y="552450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1228725</xdr:colOff>
      <xdr:row>1</xdr:row>
      <xdr:rowOff>1352550</xdr:rowOff>
    </xdr:from>
    <xdr:to>
      <xdr:col>11</xdr:col>
      <xdr:colOff>771525</xdr:colOff>
      <xdr:row>4</xdr:row>
      <xdr:rowOff>57150</xdr:rowOff>
    </xdr:to>
    <xdr:sp>
      <xdr:nvSpPr>
        <xdr:cNvPr id="3" name="Line 10"/>
        <xdr:cNvSpPr>
          <a:spLocks/>
        </xdr:cNvSpPr>
      </xdr:nvSpPr>
      <xdr:spPr>
        <a:xfrm flipH="1">
          <a:off x="10048875" y="2438400"/>
          <a:ext cx="1123950" cy="1914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1266825</xdr:colOff>
      <xdr:row>1</xdr:row>
      <xdr:rowOff>1362075</xdr:rowOff>
    </xdr:from>
    <xdr:to>
      <xdr:col>11</xdr:col>
      <xdr:colOff>1438275</xdr:colOff>
      <xdr:row>3</xdr:row>
      <xdr:rowOff>266700</xdr:rowOff>
    </xdr:to>
    <xdr:sp>
      <xdr:nvSpPr>
        <xdr:cNvPr id="4" name="Line 11"/>
        <xdr:cNvSpPr>
          <a:spLocks/>
        </xdr:cNvSpPr>
      </xdr:nvSpPr>
      <xdr:spPr>
        <a:xfrm flipH="1">
          <a:off x="8705850" y="2447925"/>
          <a:ext cx="3133725" cy="1304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29</xdr:row>
      <xdr:rowOff>133350</xdr:rowOff>
    </xdr:from>
    <xdr:to>
      <xdr:col>1</xdr:col>
      <xdr:colOff>495300</xdr:colOff>
      <xdr:row>39</xdr:row>
      <xdr:rowOff>19050</xdr:rowOff>
    </xdr:to>
    <xdr:sp>
      <xdr:nvSpPr>
        <xdr:cNvPr id="5" name="Line 12"/>
        <xdr:cNvSpPr>
          <a:spLocks/>
        </xdr:cNvSpPr>
      </xdr:nvSpPr>
      <xdr:spPr>
        <a:xfrm flipV="1">
          <a:off x="800100" y="8572500"/>
          <a:ext cx="361950" cy="1581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29</xdr:row>
      <xdr:rowOff>85725</xdr:rowOff>
    </xdr:from>
    <xdr:to>
      <xdr:col>4</xdr:col>
      <xdr:colOff>133350</xdr:colOff>
      <xdr:row>44</xdr:row>
      <xdr:rowOff>85725</xdr:rowOff>
    </xdr:to>
    <xdr:sp>
      <xdr:nvSpPr>
        <xdr:cNvPr id="6" name="Line 13"/>
        <xdr:cNvSpPr>
          <a:spLocks/>
        </xdr:cNvSpPr>
      </xdr:nvSpPr>
      <xdr:spPr>
        <a:xfrm flipV="1">
          <a:off x="104775" y="8524875"/>
          <a:ext cx="2676525" cy="3571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29</xdr:row>
      <xdr:rowOff>95250</xdr:rowOff>
    </xdr:from>
    <xdr:to>
      <xdr:col>5</xdr:col>
      <xdr:colOff>133350</xdr:colOff>
      <xdr:row>41</xdr:row>
      <xdr:rowOff>676275</xdr:rowOff>
    </xdr:to>
    <xdr:sp>
      <xdr:nvSpPr>
        <xdr:cNvPr id="7" name="Line 14"/>
        <xdr:cNvSpPr>
          <a:spLocks/>
        </xdr:cNvSpPr>
      </xdr:nvSpPr>
      <xdr:spPr>
        <a:xfrm flipV="1">
          <a:off x="1009650" y="8534400"/>
          <a:ext cx="2447925" cy="2800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29</xdr:row>
      <xdr:rowOff>114300</xdr:rowOff>
    </xdr:from>
    <xdr:to>
      <xdr:col>3</xdr:col>
      <xdr:colOff>190500</xdr:colOff>
      <xdr:row>47</xdr:row>
      <xdr:rowOff>133350</xdr:rowOff>
    </xdr:to>
    <xdr:sp>
      <xdr:nvSpPr>
        <xdr:cNvPr id="8" name="Line 15"/>
        <xdr:cNvSpPr>
          <a:spLocks/>
        </xdr:cNvSpPr>
      </xdr:nvSpPr>
      <xdr:spPr>
        <a:xfrm flipV="1">
          <a:off x="1114425" y="8553450"/>
          <a:ext cx="962025" cy="416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771525</xdr:colOff>
      <xdr:row>1</xdr:row>
      <xdr:rowOff>1314450</xdr:rowOff>
    </xdr:from>
    <xdr:to>
      <xdr:col>10</xdr:col>
      <xdr:colOff>781050</xdr:colOff>
      <xdr:row>4</xdr:row>
      <xdr:rowOff>0</xdr:rowOff>
    </xdr:to>
    <xdr:sp>
      <xdr:nvSpPr>
        <xdr:cNvPr id="9" name="Line 16"/>
        <xdr:cNvSpPr>
          <a:spLocks/>
        </xdr:cNvSpPr>
      </xdr:nvSpPr>
      <xdr:spPr>
        <a:xfrm>
          <a:off x="9591675" y="2400300"/>
          <a:ext cx="9525" cy="1895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xdr:col>
      <xdr:colOff>9525</xdr:colOff>
      <xdr:row>6</xdr:row>
      <xdr:rowOff>9525</xdr:rowOff>
    </xdr:to>
    <xdr:pic>
      <xdr:nvPicPr>
        <xdr:cNvPr id="1" name="Picture 13"/>
        <xdr:cNvPicPr preferRelativeResize="1">
          <a:picLocks noChangeAspect="1"/>
        </xdr:cNvPicPr>
      </xdr:nvPicPr>
      <xdr:blipFill>
        <a:blip r:link="rId1"/>
        <a:stretch>
          <a:fillRect/>
        </a:stretch>
      </xdr:blipFill>
      <xdr:spPr>
        <a:xfrm>
          <a:off x="609600" y="1619250"/>
          <a:ext cx="9525" cy="9525"/>
        </a:xfrm>
        <a:prstGeom prst="rect">
          <a:avLst/>
        </a:prstGeom>
        <a:noFill/>
        <a:ln w="9525" cmpd="sng">
          <a:noFill/>
        </a:ln>
      </xdr:spPr>
    </xdr:pic>
    <xdr:clientData/>
  </xdr:twoCellAnchor>
  <xdr:twoCellAnchor>
    <xdr:from>
      <xdr:col>1</xdr:col>
      <xdr:colOff>0</xdr:colOff>
      <xdr:row>8</xdr:row>
      <xdr:rowOff>0</xdr:rowOff>
    </xdr:from>
    <xdr:to>
      <xdr:col>1</xdr:col>
      <xdr:colOff>9525</xdr:colOff>
      <xdr:row>8</xdr:row>
      <xdr:rowOff>9525</xdr:rowOff>
    </xdr:to>
    <xdr:pic>
      <xdr:nvPicPr>
        <xdr:cNvPr id="2" name="Picture 12"/>
        <xdr:cNvPicPr preferRelativeResize="1">
          <a:picLocks noChangeAspect="1"/>
        </xdr:cNvPicPr>
      </xdr:nvPicPr>
      <xdr:blipFill>
        <a:blip r:link="rId1"/>
        <a:stretch>
          <a:fillRect/>
        </a:stretch>
      </xdr:blipFill>
      <xdr:spPr>
        <a:xfrm>
          <a:off x="609600" y="2266950"/>
          <a:ext cx="9525" cy="9525"/>
        </a:xfrm>
        <a:prstGeom prst="rect">
          <a:avLst/>
        </a:prstGeom>
        <a:noFill/>
        <a:ln w="9525" cmpd="sng">
          <a:noFill/>
        </a:ln>
      </xdr:spPr>
    </xdr:pic>
    <xdr:clientData/>
  </xdr:twoCellAnchor>
  <xdr:twoCellAnchor>
    <xdr:from>
      <xdr:col>1</xdr:col>
      <xdr:colOff>0</xdr:colOff>
      <xdr:row>10</xdr:row>
      <xdr:rowOff>0</xdr:rowOff>
    </xdr:from>
    <xdr:to>
      <xdr:col>1</xdr:col>
      <xdr:colOff>9525</xdr:colOff>
      <xdr:row>10</xdr:row>
      <xdr:rowOff>9525</xdr:rowOff>
    </xdr:to>
    <xdr:pic>
      <xdr:nvPicPr>
        <xdr:cNvPr id="3" name="Picture 11"/>
        <xdr:cNvPicPr preferRelativeResize="1">
          <a:picLocks noChangeAspect="1"/>
        </xdr:cNvPicPr>
      </xdr:nvPicPr>
      <xdr:blipFill>
        <a:blip r:link="rId1"/>
        <a:stretch>
          <a:fillRect/>
        </a:stretch>
      </xdr:blipFill>
      <xdr:spPr>
        <a:xfrm>
          <a:off x="609600" y="2914650"/>
          <a:ext cx="9525" cy="9525"/>
        </a:xfrm>
        <a:prstGeom prst="rect">
          <a:avLst/>
        </a:prstGeom>
        <a:noFill/>
        <a:ln w="9525" cmpd="sng">
          <a:noFill/>
        </a:ln>
      </xdr:spPr>
    </xdr:pic>
    <xdr:clientData/>
  </xdr:twoCellAnchor>
  <xdr:twoCellAnchor>
    <xdr:from>
      <xdr:col>1</xdr:col>
      <xdr:colOff>0</xdr:colOff>
      <xdr:row>12</xdr:row>
      <xdr:rowOff>0</xdr:rowOff>
    </xdr:from>
    <xdr:to>
      <xdr:col>1</xdr:col>
      <xdr:colOff>9525</xdr:colOff>
      <xdr:row>12</xdr:row>
      <xdr:rowOff>9525</xdr:rowOff>
    </xdr:to>
    <xdr:pic>
      <xdr:nvPicPr>
        <xdr:cNvPr id="4" name="Picture 10"/>
        <xdr:cNvPicPr preferRelativeResize="1">
          <a:picLocks noChangeAspect="1"/>
        </xdr:cNvPicPr>
      </xdr:nvPicPr>
      <xdr:blipFill>
        <a:blip r:link="rId1"/>
        <a:stretch>
          <a:fillRect/>
        </a:stretch>
      </xdr:blipFill>
      <xdr:spPr>
        <a:xfrm>
          <a:off x="609600" y="3562350"/>
          <a:ext cx="9525" cy="9525"/>
        </a:xfrm>
        <a:prstGeom prst="rect">
          <a:avLst/>
        </a:prstGeom>
        <a:noFill/>
        <a:ln w="9525" cmpd="sng">
          <a:noFill/>
        </a:ln>
      </xdr:spPr>
    </xdr:pic>
    <xdr:clientData/>
  </xdr:twoCellAnchor>
  <xdr:twoCellAnchor>
    <xdr:from>
      <xdr:col>1</xdr:col>
      <xdr:colOff>0</xdr:colOff>
      <xdr:row>25</xdr:row>
      <xdr:rowOff>0</xdr:rowOff>
    </xdr:from>
    <xdr:to>
      <xdr:col>1</xdr:col>
      <xdr:colOff>9525</xdr:colOff>
      <xdr:row>25</xdr:row>
      <xdr:rowOff>9525</xdr:rowOff>
    </xdr:to>
    <xdr:pic>
      <xdr:nvPicPr>
        <xdr:cNvPr id="5" name="Picture 9"/>
        <xdr:cNvPicPr preferRelativeResize="1">
          <a:picLocks noChangeAspect="1"/>
        </xdr:cNvPicPr>
      </xdr:nvPicPr>
      <xdr:blipFill>
        <a:blip r:link="rId1"/>
        <a:stretch>
          <a:fillRect/>
        </a:stretch>
      </xdr:blipFill>
      <xdr:spPr>
        <a:xfrm>
          <a:off x="609600" y="8201025"/>
          <a:ext cx="9525" cy="9525"/>
        </a:xfrm>
        <a:prstGeom prst="rect">
          <a:avLst/>
        </a:prstGeom>
        <a:noFill/>
        <a:ln w="9525" cmpd="sng">
          <a:noFill/>
        </a:ln>
      </xdr:spPr>
    </xdr:pic>
    <xdr:clientData/>
  </xdr:twoCellAnchor>
  <xdr:twoCellAnchor>
    <xdr:from>
      <xdr:col>1</xdr:col>
      <xdr:colOff>0</xdr:colOff>
      <xdr:row>33</xdr:row>
      <xdr:rowOff>0</xdr:rowOff>
    </xdr:from>
    <xdr:to>
      <xdr:col>1</xdr:col>
      <xdr:colOff>9525</xdr:colOff>
      <xdr:row>33</xdr:row>
      <xdr:rowOff>9525</xdr:rowOff>
    </xdr:to>
    <xdr:pic>
      <xdr:nvPicPr>
        <xdr:cNvPr id="6" name="Picture 8"/>
        <xdr:cNvPicPr preferRelativeResize="1">
          <a:picLocks noChangeAspect="1"/>
        </xdr:cNvPicPr>
      </xdr:nvPicPr>
      <xdr:blipFill>
        <a:blip r:link="rId1"/>
        <a:stretch>
          <a:fillRect/>
        </a:stretch>
      </xdr:blipFill>
      <xdr:spPr>
        <a:xfrm>
          <a:off x="609600" y="11668125"/>
          <a:ext cx="9525" cy="9525"/>
        </a:xfrm>
        <a:prstGeom prst="rect">
          <a:avLst/>
        </a:prstGeom>
        <a:noFill/>
        <a:ln w="9525" cmpd="sng">
          <a:noFill/>
        </a:ln>
      </xdr:spPr>
    </xdr:pic>
    <xdr:clientData/>
  </xdr:twoCellAnchor>
  <xdr:twoCellAnchor>
    <xdr:from>
      <xdr:col>1</xdr:col>
      <xdr:colOff>0</xdr:colOff>
      <xdr:row>35</xdr:row>
      <xdr:rowOff>0</xdr:rowOff>
    </xdr:from>
    <xdr:to>
      <xdr:col>1</xdr:col>
      <xdr:colOff>9525</xdr:colOff>
      <xdr:row>35</xdr:row>
      <xdr:rowOff>9525</xdr:rowOff>
    </xdr:to>
    <xdr:pic>
      <xdr:nvPicPr>
        <xdr:cNvPr id="7" name="Picture 7"/>
        <xdr:cNvPicPr preferRelativeResize="1">
          <a:picLocks noChangeAspect="1"/>
        </xdr:cNvPicPr>
      </xdr:nvPicPr>
      <xdr:blipFill>
        <a:blip r:link="rId1"/>
        <a:stretch>
          <a:fillRect/>
        </a:stretch>
      </xdr:blipFill>
      <xdr:spPr>
        <a:xfrm>
          <a:off x="609600" y="12315825"/>
          <a:ext cx="9525" cy="9525"/>
        </a:xfrm>
        <a:prstGeom prst="rect">
          <a:avLst/>
        </a:prstGeom>
        <a:noFill/>
        <a:ln w="9525" cmpd="sng">
          <a:noFill/>
        </a:ln>
      </xdr:spPr>
    </xdr:pic>
    <xdr:clientData/>
  </xdr:twoCellAnchor>
  <xdr:twoCellAnchor>
    <xdr:from>
      <xdr:col>1</xdr:col>
      <xdr:colOff>0</xdr:colOff>
      <xdr:row>52</xdr:row>
      <xdr:rowOff>0</xdr:rowOff>
    </xdr:from>
    <xdr:to>
      <xdr:col>1</xdr:col>
      <xdr:colOff>9525</xdr:colOff>
      <xdr:row>52</xdr:row>
      <xdr:rowOff>9525</xdr:rowOff>
    </xdr:to>
    <xdr:pic>
      <xdr:nvPicPr>
        <xdr:cNvPr id="8" name="Picture 6"/>
        <xdr:cNvPicPr preferRelativeResize="1">
          <a:picLocks noChangeAspect="1"/>
        </xdr:cNvPicPr>
      </xdr:nvPicPr>
      <xdr:blipFill>
        <a:blip r:link="rId1"/>
        <a:stretch>
          <a:fillRect/>
        </a:stretch>
      </xdr:blipFill>
      <xdr:spPr>
        <a:xfrm>
          <a:off x="609600" y="18449925"/>
          <a:ext cx="9525" cy="9525"/>
        </a:xfrm>
        <a:prstGeom prst="rect">
          <a:avLst/>
        </a:prstGeom>
        <a:noFill/>
        <a:ln w="9525" cmpd="sng">
          <a:noFill/>
        </a:ln>
      </xdr:spPr>
    </xdr:pic>
    <xdr:clientData/>
  </xdr:twoCellAnchor>
  <xdr:twoCellAnchor>
    <xdr:from>
      <xdr:col>1</xdr:col>
      <xdr:colOff>0</xdr:colOff>
      <xdr:row>57</xdr:row>
      <xdr:rowOff>0</xdr:rowOff>
    </xdr:from>
    <xdr:to>
      <xdr:col>1</xdr:col>
      <xdr:colOff>9525</xdr:colOff>
      <xdr:row>57</xdr:row>
      <xdr:rowOff>9525</xdr:rowOff>
    </xdr:to>
    <xdr:pic>
      <xdr:nvPicPr>
        <xdr:cNvPr id="9" name="Picture 5"/>
        <xdr:cNvPicPr preferRelativeResize="1">
          <a:picLocks noChangeAspect="1"/>
        </xdr:cNvPicPr>
      </xdr:nvPicPr>
      <xdr:blipFill>
        <a:blip r:link="rId1"/>
        <a:stretch>
          <a:fillRect/>
        </a:stretch>
      </xdr:blipFill>
      <xdr:spPr>
        <a:xfrm>
          <a:off x="609600" y="20097750"/>
          <a:ext cx="9525" cy="9525"/>
        </a:xfrm>
        <a:prstGeom prst="rect">
          <a:avLst/>
        </a:prstGeom>
        <a:noFill/>
        <a:ln w="9525" cmpd="sng">
          <a:noFill/>
        </a:ln>
      </xdr:spPr>
    </xdr:pic>
    <xdr:clientData/>
  </xdr:twoCellAnchor>
  <xdr:twoCellAnchor>
    <xdr:from>
      <xdr:col>1</xdr:col>
      <xdr:colOff>0</xdr:colOff>
      <xdr:row>59</xdr:row>
      <xdr:rowOff>0</xdr:rowOff>
    </xdr:from>
    <xdr:to>
      <xdr:col>1</xdr:col>
      <xdr:colOff>9525</xdr:colOff>
      <xdr:row>59</xdr:row>
      <xdr:rowOff>9525</xdr:rowOff>
    </xdr:to>
    <xdr:pic>
      <xdr:nvPicPr>
        <xdr:cNvPr id="10" name="Picture 4"/>
        <xdr:cNvPicPr preferRelativeResize="1">
          <a:picLocks noChangeAspect="1"/>
        </xdr:cNvPicPr>
      </xdr:nvPicPr>
      <xdr:blipFill>
        <a:blip r:link="rId1"/>
        <a:stretch>
          <a:fillRect/>
        </a:stretch>
      </xdr:blipFill>
      <xdr:spPr>
        <a:xfrm>
          <a:off x="609600" y="20745450"/>
          <a:ext cx="9525" cy="9525"/>
        </a:xfrm>
        <a:prstGeom prst="rect">
          <a:avLst/>
        </a:prstGeom>
        <a:noFill/>
        <a:ln w="9525" cmpd="sng">
          <a:noFill/>
        </a:ln>
      </xdr:spPr>
    </xdr:pic>
    <xdr:clientData/>
  </xdr:twoCellAnchor>
  <xdr:twoCellAnchor>
    <xdr:from>
      <xdr:col>1</xdr:col>
      <xdr:colOff>0</xdr:colOff>
      <xdr:row>69</xdr:row>
      <xdr:rowOff>0</xdr:rowOff>
    </xdr:from>
    <xdr:to>
      <xdr:col>1</xdr:col>
      <xdr:colOff>9525</xdr:colOff>
      <xdr:row>69</xdr:row>
      <xdr:rowOff>9525</xdr:rowOff>
    </xdr:to>
    <xdr:pic>
      <xdr:nvPicPr>
        <xdr:cNvPr id="11" name="Picture 3"/>
        <xdr:cNvPicPr preferRelativeResize="1">
          <a:picLocks noChangeAspect="1"/>
        </xdr:cNvPicPr>
      </xdr:nvPicPr>
      <xdr:blipFill>
        <a:blip r:link="rId1"/>
        <a:stretch>
          <a:fillRect/>
        </a:stretch>
      </xdr:blipFill>
      <xdr:spPr>
        <a:xfrm>
          <a:off x="609600" y="24364950"/>
          <a:ext cx="9525" cy="9525"/>
        </a:xfrm>
        <a:prstGeom prst="rect">
          <a:avLst/>
        </a:prstGeom>
        <a:noFill/>
        <a:ln w="9525" cmpd="sng">
          <a:noFill/>
        </a:ln>
      </xdr:spPr>
    </xdr:pic>
    <xdr:clientData/>
  </xdr:twoCellAnchor>
  <xdr:twoCellAnchor>
    <xdr:from>
      <xdr:col>1</xdr:col>
      <xdr:colOff>0</xdr:colOff>
      <xdr:row>84</xdr:row>
      <xdr:rowOff>0</xdr:rowOff>
    </xdr:from>
    <xdr:to>
      <xdr:col>1</xdr:col>
      <xdr:colOff>9525</xdr:colOff>
      <xdr:row>84</xdr:row>
      <xdr:rowOff>9525</xdr:rowOff>
    </xdr:to>
    <xdr:pic>
      <xdr:nvPicPr>
        <xdr:cNvPr id="12" name="Picture 2"/>
        <xdr:cNvPicPr preferRelativeResize="1">
          <a:picLocks noChangeAspect="1"/>
        </xdr:cNvPicPr>
      </xdr:nvPicPr>
      <xdr:blipFill>
        <a:blip r:link="rId1"/>
        <a:stretch>
          <a:fillRect/>
        </a:stretch>
      </xdr:blipFill>
      <xdr:spPr>
        <a:xfrm>
          <a:off x="609600" y="29975175"/>
          <a:ext cx="9525" cy="9525"/>
        </a:xfrm>
        <a:prstGeom prst="rect">
          <a:avLst/>
        </a:prstGeom>
        <a:noFill/>
        <a:ln w="9525" cmpd="sng">
          <a:noFill/>
        </a:ln>
      </xdr:spPr>
    </xdr:pic>
    <xdr:clientData/>
  </xdr:twoCellAnchor>
  <xdr:twoCellAnchor>
    <xdr:from>
      <xdr:col>1</xdr:col>
      <xdr:colOff>0</xdr:colOff>
      <xdr:row>99</xdr:row>
      <xdr:rowOff>0</xdr:rowOff>
    </xdr:from>
    <xdr:to>
      <xdr:col>1</xdr:col>
      <xdr:colOff>9525</xdr:colOff>
      <xdr:row>99</xdr:row>
      <xdr:rowOff>9525</xdr:rowOff>
    </xdr:to>
    <xdr:pic>
      <xdr:nvPicPr>
        <xdr:cNvPr id="13" name="Picture 1"/>
        <xdr:cNvPicPr preferRelativeResize="1">
          <a:picLocks noChangeAspect="1"/>
        </xdr:cNvPicPr>
      </xdr:nvPicPr>
      <xdr:blipFill>
        <a:blip r:link="rId1"/>
        <a:stretch>
          <a:fillRect/>
        </a:stretch>
      </xdr:blipFill>
      <xdr:spPr>
        <a:xfrm>
          <a:off x="609600" y="347281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U90"/>
  <sheetViews>
    <sheetView tabSelected="1" zoomScale="90" zoomScaleNormal="90" workbookViewId="0" topLeftCell="A1">
      <selection activeCell="I1" sqref="I1"/>
    </sheetView>
  </sheetViews>
  <sheetFormatPr defaultColWidth="9.140625" defaultRowHeight="12.75"/>
  <cols>
    <col min="1" max="1" width="10.00390625" style="0" customWidth="1"/>
    <col min="4" max="4" width="11.421875" style="0" customWidth="1"/>
    <col min="5" max="5" width="10.140625" style="0" customWidth="1"/>
    <col min="9" max="9" width="34.28125" style="0" customWidth="1"/>
    <col min="10" max="10" width="20.7109375" style="0" customWidth="1"/>
    <col min="11" max="11" width="23.7109375" style="0" customWidth="1"/>
    <col min="12" max="12" width="22.57421875" style="0" customWidth="1"/>
    <col min="13" max="13" width="17.421875" style="0" customWidth="1"/>
    <col min="14" max="14" width="15.28125" style="0" customWidth="1"/>
  </cols>
  <sheetData>
    <row r="1" spans="1:21" ht="85.5" customHeight="1">
      <c r="A1" s="94" t="s">
        <v>158</v>
      </c>
      <c r="B1" s="95"/>
      <c r="C1" s="95"/>
      <c r="D1" s="95"/>
      <c r="E1" s="95"/>
      <c r="F1" s="95"/>
      <c r="G1" s="96"/>
      <c r="H1" s="97"/>
      <c r="I1" s="97"/>
      <c r="J1" s="97"/>
      <c r="K1" s="97"/>
      <c r="L1" s="98"/>
      <c r="M1" s="98"/>
      <c r="N1" s="6"/>
      <c r="O1" s="6"/>
      <c r="P1" s="6"/>
      <c r="Q1" s="7"/>
      <c r="R1" s="7"/>
      <c r="S1" s="7"/>
      <c r="T1" s="6"/>
      <c r="U1" s="6"/>
    </row>
    <row r="2" spans="1:21" ht="108" customHeight="1">
      <c r="A2" s="99" t="s">
        <v>159</v>
      </c>
      <c r="B2" s="99"/>
      <c r="C2" s="99"/>
      <c r="D2" s="99"/>
      <c r="E2" s="99"/>
      <c r="F2" s="99"/>
      <c r="G2" s="99"/>
      <c r="H2" s="99"/>
      <c r="I2" s="99"/>
      <c r="J2" s="99"/>
      <c r="K2" s="100" t="s">
        <v>156</v>
      </c>
      <c r="L2" s="98" t="s">
        <v>150</v>
      </c>
      <c r="M2" s="98"/>
      <c r="N2" s="6"/>
      <c r="O2" s="6"/>
      <c r="P2" s="6"/>
      <c r="Q2" s="7"/>
      <c r="R2" s="7"/>
      <c r="S2" s="7"/>
      <c r="T2" s="6"/>
      <c r="U2" s="6"/>
    </row>
    <row r="3" spans="1:21" ht="81" customHeight="1">
      <c r="A3" s="101" t="s">
        <v>148</v>
      </c>
      <c r="B3" s="101"/>
      <c r="C3" s="101"/>
      <c r="D3" s="101"/>
      <c r="E3" s="101"/>
      <c r="F3" s="101"/>
      <c r="G3" s="101"/>
      <c r="H3" s="101"/>
      <c r="I3" s="101"/>
      <c r="J3" s="101"/>
      <c r="K3" s="97"/>
      <c r="L3" s="102"/>
      <c r="M3" s="98"/>
      <c r="N3" s="6"/>
      <c r="O3" s="6"/>
      <c r="P3" s="6"/>
      <c r="Q3" s="7"/>
      <c r="R3" s="7"/>
      <c r="S3" s="7"/>
      <c r="T3" s="6"/>
      <c r="U3" s="6"/>
    </row>
    <row r="4" spans="1:21" ht="63.75" customHeight="1">
      <c r="A4" s="103" t="s">
        <v>160</v>
      </c>
      <c r="B4" s="103"/>
      <c r="C4" s="103"/>
      <c r="D4" s="103"/>
      <c r="E4" s="103"/>
      <c r="F4" s="103"/>
      <c r="G4" s="103"/>
      <c r="H4" s="103"/>
      <c r="I4" s="103"/>
      <c r="J4" s="104" t="s">
        <v>149</v>
      </c>
      <c r="K4" s="105" t="s">
        <v>135</v>
      </c>
      <c r="L4" s="105"/>
      <c r="M4" s="98"/>
      <c r="N4" s="6"/>
      <c r="O4" s="6"/>
      <c r="P4" s="6"/>
      <c r="Q4" s="6"/>
      <c r="R4" s="3"/>
      <c r="S4" s="8"/>
      <c r="T4" s="6"/>
      <c r="U4" s="6"/>
    </row>
    <row r="5" spans="1:21" ht="55.5" customHeight="1">
      <c r="A5" s="106" t="s">
        <v>155</v>
      </c>
      <c r="B5" s="106"/>
      <c r="C5" s="106"/>
      <c r="D5" s="106"/>
      <c r="E5" s="106"/>
      <c r="F5" s="106"/>
      <c r="G5" s="106"/>
      <c r="H5" s="97"/>
      <c r="I5" s="97"/>
      <c r="J5" s="104" t="s">
        <v>138</v>
      </c>
      <c r="K5" s="107" t="s">
        <v>157</v>
      </c>
      <c r="L5" s="108" t="s">
        <v>146</v>
      </c>
      <c r="M5" s="102"/>
      <c r="N5" s="6"/>
      <c r="O5" s="3"/>
      <c r="P5" s="54"/>
      <c r="Q5" s="6"/>
      <c r="R5" s="6"/>
      <c r="S5" s="6"/>
      <c r="T5" s="6"/>
      <c r="U5" s="6"/>
    </row>
    <row r="6" spans="1:21" ht="8.25" customHeight="1">
      <c r="A6" s="109"/>
      <c r="B6" s="109"/>
      <c r="C6" s="109"/>
      <c r="D6" s="109"/>
      <c r="E6" s="109"/>
      <c r="F6" s="109"/>
      <c r="G6" s="109"/>
      <c r="H6" s="97"/>
      <c r="I6" s="97"/>
      <c r="J6" s="110"/>
      <c r="K6" s="111"/>
      <c r="L6" s="111"/>
      <c r="M6" s="112"/>
      <c r="N6" s="6"/>
      <c r="O6" s="3"/>
      <c r="P6" s="54"/>
      <c r="Q6" s="6"/>
      <c r="R6" s="6"/>
      <c r="S6" s="6"/>
      <c r="T6" s="6"/>
      <c r="U6" s="6"/>
    </row>
    <row r="7" spans="1:21" ht="12.75">
      <c r="A7" s="113"/>
      <c r="B7" s="113"/>
      <c r="C7" s="113"/>
      <c r="D7" s="113"/>
      <c r="E7" s="113" t="s">
        <v>10</v>
      </c>
      <c r="F7" s="113"/>
      <c r="G7" s="113" t="s">
        <v>0</v>
      </c>
      <c r="H7" s="113"/>
      <c r="I7" s="114" t="s">
        <v>14</v>
      </c>
      <c r="J7" s="115" t="s">
        <v>132</v>
      </c>
      <c r="K7" s="116">
        <v>836</v>
      </c>
      <c r="L7" s="116">
        <v>24.12</v>
      </c>
      <c r="M7" s="117"/>
      <c r="N7" s="6"/>
      <c r="O7" s="4"/>
      <c r="P7" s="55"/>
      <c r="Q7" s="7"/>
      <c r="R7" s="3"/>
      <c r="S7" s="9"/>
      <c r="T7" s="6"/>
      <c r="U7" s="6"/>
    </row>
    <row r="8" spans="1:21" ht="13.5" thickBot="1">
      <c r="A8" s="118"/>
      <c r="B8" s="118"/>
      <c r="C8" s="118"/>
      <c r="D8" s="119"/>
      <c r="E8" s="120">
        <f>IF(D9&gt;0,PI()*D9/12,PI()*D8/12)</f>
        <v>7.364416778790073</v>
      </c>
      <c r="F8" s="118" t="s">
        <v>143</v>
      </c>
      <c r="G8" s="10">
        <v>5.43</v>
      </c>
      <c r="H8" s="121"/>
      <c r="I8" s="122">
        <f>5280/E8</f>
        <v>716.9610518522921</v>
      </c>
      <c r="J8" s="115" t="s">
        <v>137</v>
      </c>
      <c r="K8" s="116">
        <v>819</v>
      </c>
      <c r="L8" s="116">
        <v>24.62</v>
      </c>
      <c r="M8" s="117"/>
      <c r="N8" s="6"/>
      <c r="O8" s="4"/>
      <c r="P8" s="55"/>
      <c r="Q8" s="7"/>
      <c r="R8" s="3"/>
      <c r="S8" s="9"/>
      <c r="T8" s="6"/>
      <c r="U8" s="6"/>
    </row>
    <row r="9" spans="1:21" ht="14.25" thickBot="1" thickTop="1">
      <c r="A9" s="123" t="s">
        <v>139</v>
      </c>
      <c r="B9" s="124"/>
      <c r="C9" s="125"/>
      <c r="D9" s="13">
        <v>28.13</v>
      </c>
      <c r="E9" s="205" t="s">
        <v>161</v>
      </c>
      <c r="F9" s="97"/>
      <c r="G9" s="126"/>
      <c r="H9" s="127"/>
      <c r="I9" s="128"/>
      <c r="J9" s="115" t="s">
        <v>126</v>
      </c>
      <c r="K9" s="116">
        <v>811</v>
      </c>
      <c r="L9" s="116">
        <v>24.87</v>
      </c>
      <c r="M9" s="129"/>
      <c r="N9" s="6"/>
      <c r="O9" s="6"/>
      <c r="P9" s="56"/>
      <c r="Q9" s="12"/>
      <c r="R9" s="6"/>
      <c r="S9" s="57"/>
      <c r="T9" s="6"/>
      <c r="U9" s="6"/>
    </row>
    <row r="10" spans="1:21" ht="13.5" thickTop="1">
      <c r="A10" s="126"/>
      <c r="B10" s="126"/>
      <c r="C10" s="126"/>
      <c r="D10" s="130"/>
      <c r="E10" s="112"/>
      <c r="F10" s="97"/>
      <c r="G10" s="126"/>
      <c r="H10" s="127"/>
      <c r="I10" s="127"/>
      <c r="J10" s="115" t="s">
        <v>127</v>
      </c>
      <c r="K10" s="116">
        <v>797</v>
      </c>
      <c r="L10" s="116">
        <v>25.31</v>
      </c>
      <c r="M10" s="131"/>
      <c r="N10" s="54"/>
      <c r="O10" s="54"/>
      <c r="P10" s="6"/>
      <c r="Q10" s="6"/>
      <c r="R10" s="6"/>
      <c r="S10" s="6"/>
      <c r="T10" s="6"/>
      <c r="U10" s="6"/>
    </row>
    <row r="11" spans="1:21" ht="12.75" hidden="1">
      <c r="A11" s="126"/>
      <c r="B11" s="126"/>
      <c r="C11" s="126"/>
      <c r="D11" s="132"/>
      <c r="E11" s="112"/>
      <c r="F11" s="98"/>
      <c r="G11" s="126"/>
      <c r="H11" s="131"/>
      <c r="I11" s="131"/>
      <c r="J11" s="115"/>
      <c r="K11" s="116"/>
      <c r="L11" s="116"/>
      <c r="M11" s="131"/>
      <c r="N11" s="54"/>
      <c r="O11" s="54"/>
      <c r="P11" s="6"/>
      <c r="Q11" s="6"/>
      <c r="R11" s="6"/>
      <c r="S11" s="6"/>
      <c r="T11" s="6"/>
      <c r="U11" s="6"/>
    </row>
    <row r="12" spans="1:21" ht="12.75" hidden="1">
      <c r="A12" s="117"/>
      <c r="B12" s="117"/>
      <c r="C12" s="98"/>
      <c r="D12" s="133"/>
      <c r="E12" s="117"/>
      <c r="F12" s="126"/>
      <c r="G12" s="129"/>
      <c r="H12" s="117"/>
      <c r="I12" s="134"/>
      <c r="J12" s="135"/>
      <c r="K12" s="116"/>
      <c r="L12" s="116"/>
      <c r="M12" s="131"/>
      <c r="N12" s="54"/>
      <c r="O12" s="6"/>
      <c r="P12" s="6"/>
      <c r="Q12" s="6"/>
      <c r="R12" s="6"/>
      <c r="S12" s="6"/>
      <c r="T12" s="6"/>
      <c r="U12" s="6"/>
    </row>
    <row r="13" spans="1:21" ht="12.75" hidden="1">
      <c r="A13" s="117"/>
      <c r="B13" s="117"/>
      <c r="C13" s="98"/>
      <c r="D13" s="133"/>
      <c r="E13" s="117"/>
      <c r="F13" s="126"/>
      <c r="G13" s="129"/>
      <c r="H13" s="117"/>
      <c r="I13" s="134"/>
      <c r="J13" s="115"/>
      <c r="K13" s="116"/>
      <c r="L13" s="116"/>
      <c r="M13" s="131"/>
      <c r="N13" s="54"/>
      <c r="O13" s="6"/>
      <c r="P13" s="6"/>
      <c r="Q13" s="6"/>
      <c r="R13" s="6"/>
      <c r="S13" s="6"/>
      <c r="T13" s="6"/>
      <c r="U13" s="6"/>
    </row>
    <row r="14" spans="1:21" ht="12.75" hidden="1">
      <c r="A14" s="136"/>
      <c r="B14" s="137"/>
      <c r="C14" s="98"/>
      <c r="D14" s="138"/>
      <c r="E14" s="139"/>
      <c r="F14" s="98"/>
      <c r="G14" s="140"/>
      <c r="H14" s="141"/>
      <c r="I14" s="142"/>
      <c r="J14" s="135"/>
      <c r="K14" s="116"/>
      <c r="L14" s="116"/>
      <c r="M14" s="131"/>
      <c r="N14" s="54"/>
      <c r="O14" s="6"/>
      <c r="P14" s="6"/>
      <c r="Q14" s="6"/>
      <c r="R14" s="6"/>
      <c r="S14" s="6"/>
      <c r="T14" s="6"/>
      <c r="U14" s="6"/>
    </row>
    <row r="15" spans="1:21" ht="12.75" hidden="1">
      <c r="A15" s="136"/>
      <c r="B15" s="137"/>
      <c r="C15" s="98"/>
      <c r="D15" s="138"/>
      <c r="E15" s="139"/>
      <c r="F15" s="98"/>
      <c r="G15" s="143"/>
      <c r="H15" s="138"/>
      <c r="I15" s="129"/>
      <c r="J15" s="115"/>
      <c r="K15" s="116"/>
      <c r="L15" s="116"/>
      <c r="M15" s="131"/>
      <c r="N15" s="54"/>
      <c r="O15" s="6"/>
      <c r="P15" s="6"/>
      <c r="Q15" s="6"/>
      <c r="R15" s="6"/>
      <c r="S15" s="6"/>
      <c r="T15" s="6"/>
      <c r="U15" s="6"/>
    </row>
    <row r="16" spans="1:21" ht="12.75" hidden="1">
      <c r="A16" s="117"/>
      <c r="B16" s="144"/>
      <c r="C16" s="145"/>
      <c r="D16" s="145"/>
      <c r="E16" s="146"/>
      <c r="F16" s="147"/>
      <c r="G16" s="97"/>
      <c r="H16" s="97"/>
      <c r="I16" s="97"/>
      <c r="J16" s="135"/>
      <c r="K16" s="116"/>
      <c r="L16" s="116"/>
      <c r="M16" s="131"/>
      <c r="N16" s="54"/>
      <c r="O16" s="54"/>
      <c r="P16" s="6"/>
      <c r="Q16" s="6"/>
      <c r="R16" s="6"/>
      <c r="S16" s="6"/>
      <c r="T16" s="6"/>
      <c r="U16" s="6"/>
    </row>
    <row r="17" spans="1:21" ht="12.75">
      <c r="A17" s="97"/>
      <c r="B17" s="148" t="s">
        <v>11</v>
      </c>
      <c r="C17" s="149"/>
      <c r="D17" s="149"/>
      <c r="E17" s="149"/>
      <c r="F17" s="149"/>
      <c r="G17" s="150"/>
      <c r="H17" s="97"/>
      <c r="I17" s="97"/>
      <c r="J17" s="115" t="s">
        <v>136</v>
      </c>
      <c r="K17" s="116">
        <v>782</v>
      </c>
      <c r="L17" s="116">
        <v>25.79</v>
      </c>
      <c r="M17" s="131"/>
      <c r="N17" s="6"/>
      <c r="O17" s="6"/>
      <c r="P17" s="6"/>
      <c r="Q17" s="6"/>
      <c r="R17" s="6"/>
      <c r="S17" s="6"/>
      <c r="T17" s="6"/>
      <c r="U17" s="6"/>
    </row>
    <row r="18" spans="1:21" ht="12.75">
      <c r="A18" s="97"/>
      <c r="B18" s="113" t="s">
        <v>9</v>
      </c>
      <c r="C18" s="113" t="s">
        <v>1</v>
      </c>
      <c r="D18" s="113" t="s">
        <v>2</v>
      </c>
      <c r="E18" s="113" t="s">
        <v>3</v>
      </c>
      <c r="F18" s="113" t="s">
        <v>4</v>
      </c>
      <c r="G18" s="113" t="s">
        <v>5</v>
      </c>
      <c r="H18" s="151"/>
      <c r="I18" s="97"/>
      <c r="J18" s="135"/>
      <c r="K18" s="116">
        <v>765</v>
      </c>
      <c r="L18" s="116">
        <v>26.36</v>
      </c>
      <c r="M18" s="131"/>
      <c r="N18" s="6"/>
      <c r="O18" s="6"/>
      <c r="P18" s="6"/>
      <c r="Q18" s="6"/>
      <c r="R18" s="6"/>
      <c r="S18" s="6"/>
      <c r="T18" s="6"/>
      <c r="U18" s="6"/>
    </row>
    <row r="19" spans="1:21" ht="12.75">
      <c r="A19" s="113" t="s">
        <v>6</v>
      </c>
      <c r="B19" s="152">
        <v>6.03</v>
      </c>
      <c r="C19" s="152">
        <v>3.78</v>
      </c>
      <c r="D19" s="204">
        <v>2.06</v>
      </c>
      <c r="E19" s="59">
        <v>1.225</v>
      </c>
      <c r="F19" s="10">
        <v>0.85</v>
      </c>
      <c r="G19" s="113">
        <v>6.03</v>
      </c>
      <c r="H19" s="97"/>
      <c r="I19" s="151"/>
      <c r="J19" s="115" t="s">
        <v>113</v>
      </c>
      <c r="K19" s="116">
        <v>755</v>
      </c>
      <c r="L19" s="116">
        <v>26.71</v>
      </c>
      <c r="M19" s="131"/>
      <c r="N19" s="6"/>
      <c r="O19" s="6"/>
      <c r="P19" s="6"/>
      <c r="Q19" s="6"/>
      <c r="R19" s="6"/>
      <c r="S19" s="6"/>
      <c r="T19" s="6"/>
      <c r="U19" s="6"/>
    </row>
    <row r="20" spans="1:21" ht="52.5" customHeight="1">
      <c r="A20" s="153" t="s">
        <v>144</v>
      </c>
      <c r="B20" s="154">
        <v>9.997246787038524</v>
      </c>
      <c r="C20" s="154">
        <v>15.9479889221805</v>
      </c>
      <c r="D20" s="154">
        <v>29.263785497981697</v>
      </c>
      <c r="E20" s="154">
        <v>49.21093724558554</v>
      </c>
      <c r="F20" s="154">
        <v>70.92164485393211</v>
      </c>
      <c r="G20" s="154">
        <v>9.997246787038524</v>
      </c>
      <c r="H20" s="97"/>
      <c r="I20" s="155" t="s">
        <v>145</v>
      </c>
      <c r="J20" s="135"/>
      <c r="K20" s="116">
        <v>750</v>
      </c>
      <c r="L20" s="116">
        <v>26.89</v>
      </c>
      <c r="M20" s="131"/>
      <c r="N20" s="6"/>
      <c r="O20" s="6"/>
      <c r="P20" s="6"/>
      <c r="Q20" s="6"/>
      <c r="R20" s="6"/>
      <c r="S20" s="6"/>
      <c r="T20" s="6"/>
      <c r="U20" s="6"/>
    </row>
    <row r="21" spans="1:21" ht="15.75">
      <c r="A21" s="156">
        <v>0</v>
      </c>
      <c r="B21" s="121">
        <f aca="true" t="shared" si="0" ref="B21:B38">A21/($B$19*$G$8)*$E$8/5280*60</f>
        <v>0</v>
      </c>
      <c r="C21" s="121">
        <f aca="true" t="shared" si="1" ref="C21:C38">A21/($C$19*$G$8)*$E$8/5280*60</f>
        <v>0</v>
      </c>
      <c r="D21" s="121">
        <f aca="true" t="shared" si="2" ref="D21:D38">A21/($D$19*$G$8)*$E$8/5280*60</f>
        <v>0</v>
      </c>
      <c r="E21" s="121">
        <f aca="true" t="shared" si="3" ref="E21:E38">A21/($E$19*$G$8)*$E$8/5280*60</f>
        <v>0</v>
      </c>
      <c r="F21" s="121">
        <f aca="true" t="shared" si="4" ref="F21:F38">A21/($F$19*$G$8)*$E$8/5280*60</f>
        <v>0</v>
      </c>
      <c r="G21" s="121">
        <f aca="true" t="shared" si="5" ref="G21:G38">A21/($G$19*$G$8)*$E$8/5280*60</f>
        <v>0</v>
      </c>
      <c r="H21" s="157"/>
      <c r="I21" s="97"/>
      <c r="J21" s="158" t="s">
        <v>103</v>
      </c>
      <c r="K21" s="159">
        <v>748</v>
      </c>
      <c r="L21" s="159">
        <v>26.96</v>
      </c>
      <c r="M21" s="131"/>
      <c r="N21" s="6"/>
      <c r="O21" s="6"/>
      <c r="P21" s="6"/>
      <c r="Q21" s="6"/>
      <c r="R21" s="6"/>
      <c r="S21" s="6"/>
      <c r="T21" s="6"/>
      <c r="U21" s="6"/>
    </row>
    <row r="22" spans="1:13" ht="12.75">
      <c r="A22" s="156">
        <f aca="true" t="shared" si="6" ref="A22:A27">A21+500</f>
        <v>500</v>
      </c>
      <c r="B22" s="121">
        <f t="shared" si="0"/>
        <v>1.2779343659912934</v>
      </c>
      <c r="C22" s="121">
        <f t="shared" si="1"/>
        <v>2.0386095838432543</v>
      </c>
      <c r="D22" s="121">
        <f t="shared" si="2"/>
        <v>3.7407496247220875</v>
      </c>
      <c r="E22" s="121">
        <f t="shared" si="3"/>
        <v>6.290566715859183</v>
      </c>
      <c r="F22" s="121">
        <f t="shared" si="4"/>
        <v>9.065816737561764</v>
      </c>
      <c r="G22" s="121">
        <f t="shared" si="5"/>
        <v>1.2779343659912934</v>
      </c>
      <c r="H22" s="160"/>
      <c r="I22" s="151"/>
      <c r="J22" s="135"/>
      <c r="K22" s="116">
        <v>747</v>
      </c>
      <c r="L22" s="116">
        <v>27</v>
      </c>
      <c r="M22" s="131"/>
    </row>
    <row r="23" spans="1:13" ht="12.75">
      <c r="A23" s="156">
        <f t="shared" si="6"/>
        <v>1000</v>
      </c>
      <c r="B23" s="121">
        <f t="shared" si="0"/>
        <v>2.555868731982587</v>
      </c>
      <c r="C23" s="121">
        <f t="shared" si="1"/>
        <v>4.077219167686509</v>
      </c>
      <c r="D23" s="121">
        <f t="shared" si="2"/>
        <v>7.481499249444175</v>
      </c>
      <c r="E23" s="121">
        <f t="shared" si="3"/>
        <v>12.581133431718365</v>
      </c>
      <c r="F23" s="121">
        <f t="shared" si="4"/>
        <v>18.13163347512353</v>
      </c>
      <c r="G23" s="121">
        <f t="shared" si="5"/>
        <v>2.555868731982587</v>
      </c>
      <c r="H23" s="161"/>
      <c r="I23" s="162" t="s">
        <v>7</v>
      </c>
      <c r="J23" s="135"/>
      <c r="K23" s="116">
        <v>746</v>
      </c>
      <c r="L23" s="116">
        <v>27.03</v>
      </c>
      <c r="M23" s="98"/>
    </row>
    <row r="24" spans="1:17" ht="12.75">
      <c r="A24" s="156">
        <f t="shared" si="6"/>
        <v>1500</v>
      </c>
      <c r="B24" s="121">
        <f t="shared" si="0"/>
        <v>3.833803097973881</v>
      </c>
      <c r="C24" s="121">
        <f t="shared" si="1"/>
        <v>6.115828751529762</v>
      </c>
      <c r="D24" s="121">
        <f t="shared" si="2"/>
        <v>11.222248874166262</v>
      </c>
      <c r="E24" s="121">
        <f t="shared" si="3"/>
        <v>18.87170014757755</v>
      </c>
      <c r="F24" s="121">
        <f t="shared" si="4"/>
        <v>27.197450212685293</v>
      </c>
      <c r="G24" s="121">
        <f t="shared" si="5"/>
        <v>3.833803097973881</v>
      </c>
      <c r="H24" s="163"/>
      <c r="I24" s="98"/>
      <c r="J24" s="135"/>
      <c r="K24" s="116">
        <v>744</v>
      </c>
      <c r="L24" s="116">
        <v>27.11</v>
      </c>
      <c r="M24" s="98"/>
      <c r="N24" s="6"/>
      <c r="O24" s="6"/>
      <c r="P24" s="6"/>
      <c r="Q24" s="6"/>
    </row>
    <row r="25" spans="1:17" ht="12.75">
      <c r="A25" s="156">
        <f t="shared" si="6"/>
        <v>2000</v>
      </c>
      <c r="B25" s="121">
        <f t="shared" si="0"/>
        <v>5.111737463965174</v>
      </c>
      <c r="C25" s="121">
        <f t="shared" si="1"/>
        <v>8.154438335373017</v>
      </c>
      <c r="D25" s="121">
        <f t="shared" si="2"/>
        <v>14.96299849888835</v>
      </c>
      <c r="E25" s="121">
        <f t="shared" si="3"/>
        <v>25.16226686343673</v>
      </c>
      <c r="F25" s="121">
        <f t="shared" si="4"/>
        <v>36.26326695024706</v>
      </c>
      <c r="G25" s="121">
        <f t="shared" si="5"/>
        <v>5.111737463965174</v>
      </c>
      <c r="H25" s="163"/>
      <c r="I25" s="134"/>
      <c r="J25" s="115" t="s">
        <v>99</v>
      </c>
      <c r="K25" s="116">
        <v>743</v>
      </c>
      <c r="L25" s="116">
        <v>27.15</v>
      </c>
      <c r="M25" s="98"/>
      <c r="N25" s="6"/>
      <c r="O25" s="6"/>
      <c r="P25" s="6"/>
      <c r="Q25" s="6"/>
    </row>
    <row r="26" spans="1:17" ht="12.75">
      <c r="A26" s="156">
        <f t="shared" si="6"/>
        <v>2500</v>
      </c>
      <c r="B26" s="121">
        <f t="shared" si="0"/>
        <v>6.389671829956467</v>
      </c>
      <c r="C26" s="121">
        <f t="shared" si="1"/>
        <v>10.19304791921627</v>
      </c>
      <c r="D26" s="121">
        <f t="shared" si="2"/>
        <v>18.70374812361043</v>
      </c>
      <c r="E26" s="121">
        <f t="shared" si="3"/>
        <v>31.452833579295916</v>
      </c>
      <c r="F26" s="121">
        <f t="shared" si="4"/>
        <v>45.32908368780882</v>
      </c>
      <c r="G26" s="121">
        <f t="shared" si="5"/>
        <v>6.389671829956467</v>
      </c>
      <c r="H26" s="164"/>
      <c r="I26" s="165" t="s">
        <v>12</v>
      </c>
      <c r="J26" s="115" t="s">
        <v>90</v>
      </c>
      <c r="K26" s="116">
        <v>739</v>
      </c>
      <c r="L26" s="116">
        <v>27.29</v>
      </c>
      <c r="M26" s="166"/>
      <c r="N26" s="6"/>
      <c r="O26" s="6"/>
      <c r="P26" s="6"/>
      <c r="Q26" s="6"/>
    </row>
    <row r="27" spans="1:17" ht="12.75">
      <c r="A27" s="156">
        <f t="shared" si="6"/>
        <v>3000</v>
      </c>
      <c r="B27" s="121">
        <f t="shared" si="0"/>
        <v>7.667606195947762</v>
      </c>
      <c r="C27" s="121">
        <f t="shared" si="1"/>
        <v>12.231657503059523</v>
      </c>
      <c r="D27" s="121">
        <f t="shared" si="2"/>
        <v>22.444497748332523</v>
      </c>
      <c r="E27" s="121">
        <f t="shared" si="3"/>
        <v>37.7434002951551</v>
      </c>
      <c r="F27" s="121">
        <f t="shared" si="4"/>
        <v>54.39490042537059</v>
      </c>
      <c r="G27" s="121">
        <f t="shared" si="5"/>
        <v>7.667606195947762</v>
      </c>
      <c r="H27" s="164"/>
      <c r="I27" s="165"/>
      <c r="J27" s="115" t="s">
        <v>89</v>
      </c>
      <c r="K27" s="116">
        <v>730</v>
      </c>
      <c r="L27" s="116">
        <v>27.63</v>
      </c>
      <c r="M27" s="98"/>
      <c r="N27" s="6"/>
      <c r="O27" s="6"/>
      <c r="P27" s="6"/>
      <c r="Q27" s="6"/>
    </row>
    <row r="28" spans="1:17" ht="12.75">
      <c r="A28" s="167">
        <v>3200</v>
      </c>
      <c r="B28" s="121">
        <f t="shared" si="0"/>
        <v>8.178779942344278</v>
      </c>
      <c r="C28" s="121">
        <f t="shared" si="1"/>
        <v>13.047101336596828</v>
      </c>
      <c r="D28" s="121">
        <f t="shared" si="2"/>
        <v>23.940797598221355</v>
      </c>
      <c r="E28" s="121">
        <f t="shared" si="3"/>
        <v>40.259626981498776</v>
      </c>
      <c r="F28" s="121">
        <f t="shared" si="4"/>
        <v>58.021227120395295</v>
      </c>
      <c r="G28" s="121">
        <f t="shared" si="5"/>
        <v>8.178779942344278</v>
      </c>
      <c r="H28" s="168"/>
      <c r="I28" s="169" t="s">
        <v>13</v>
      </c>
      <c r="J28" s="135"/>
      <c r="K28" s="116">
        <v>725</v>
      </c>
      <c r="L28" s="116">
        <v>27.82</v>
      </c>
      <c r="M28" s="97"/>
      <c r="N28" s="6"/>
      <c r="O28" s="6"/>
      <c r="P28" s="6"/>
      <c r="Q28" s="6"/>
    </row>
    <row r="29" spans="1:17" ht="12.75">
      <c r="A29" s="156">
        <f>A27+500</f>
        <v>3500</v>
      </c>
      <c r="B29" s="121">
        <f t="shared" si="0"/>
        <v>8.945540561939055</v>
      </c>
      <c r="C29" s="121">
        <f t="shared" si="1"/>
        <v>14.27026708690278</v>
      </c>
      <c r="D29" s="121">
        <f t="shared" si="2"/>
        <v>26.185247373054615</v>
      </c>
      <c r="E29" s="121">
        <f t="shared" si="3"/>
        <v>44.03396701101429</v>
      </c>
      <c r="F29" s="121">
        <f t="shared" si="4"/>
        <v>63.460717162932355</v>
      </c>
      <c r="G29" s="121">
        <f t="shared" si="5"/>
        <v>8.945540561939055</v>
      </c>
      <c r="H29" s="164"/>
      <c r="I29" s="165"/>
      <c r="J29" s="135"/>
      <c r="K29" s="116">
        <v>723</v>
      </c>
      <c r="L29" s="116">
        <v>27.89</v>
      </c>
      <c r="M29" s="151"/>
      <c r="N29" s="6"/>
      <c r="O29" s="6"/>
      <c r="P29" s="6"/>
      <c r="Q29" s="6"/>
    </row>
    <row r="30" spans="1:17" ht="12.75">
      <c r="A30" s="170">
        <f>A29+500</f>
        <v>4000</v>
      </c>
      <c r="B30" s="171">
        <f t="shared" si="0"/>
        <v>10.223474927930347</v>
      </c>
      <c r="C30" s="171">
        <f t="shared" si="1"/>
        <v>16.308876670746034</v>
      </c>
      <c r="D30" s="171">
        <f t="shared" si="2"/>
        <v>29.9259969977767</v>
      </c>
      <c r="E30" s="171">
        <f t="shared" si="3"/>
        <v>50.32453372687346</v>
      </c>
      <c r="F30" s="172">
        <f t="shared" si="4"/>
        <v>72.52653390049412</v>
      </c>
      <c r="G30" s="171">
        <f t="shared" si="5"/>
        <v>10.223474927930347</v>
      </c>
      <c r="H30" s="164"/>
      <c r="I30" s="169" t="s">
        <v>147</v>
      </c>
      <c r="J30" s="135"/>
      <c r="K30" s="116">
        <v>721</v>
      </c>
      <c r="L30" s="116">
        <v>27.97</v>
      </c>
      <c r="M30" s="98"/>
      <c r="N30" s="6"/>
      <c r="O30" s="6"/>
      <c r="P30" s="6"/>
      <c r="Q30" s="6"/>
    </row>
    <row r="31" spans="1:17" ht="12.75">
      <c r="A31" s="167">
        <v>4200</v>
      </c>
      <c r="B31" s="121">
        <f t="shared" si="0"/>
        <v>10.734648674326865</v>
      </c>
      <c r="C31" s="121">
        <f t="shared" si="1"/>
        <v>17.124320504283336</v>
      </c>
      <c r="D31" s="121">
        <f t="shared" si="2"/>
        <v>31.42229684766553</v>
      </c>
      <c r="E31" s="121">
        <f t="shared" si="3"/>
        <v>52.84076041321714</v>
      </c>
      <c r="F31" s="121">
        <f t="shared" si="4"/>
        <v>76.15286059551882</v>
      </c>
      <c r="G31" s="121">
        <f t="shared" si="5"/>
        <v>10.734648674326865</v>
      </c>
      <c r="H31" s="163"/>
      <c r="I31" s="165" t="s">
        <v>12</v>
      </c>
      <c r="J31" s="135"/>
      <c r="K31" s="116">
        <v>719</v>
      </c>
      <c r="L31" s="116">
        <v>28.05</v>
      </c>
      <c r="M31" s="173"/>
      <c r="N31" s="6"/>
      <c r="O31" s="6"/>
      <c r="P31" s="6"/>
      <c r="Q31" s="6"/>
    </row>
    <row r="32" spans="1:17" ht="15.75">
      <c r="A32" s="156">
        <f>A30+500</f>
        <v>4500</v>
      </c>
      <c r="B32" s="121">
        <f t="shared" si="0"/>
        <v>11.50140929392164</v>
      </c>
      <c r="C32" s="121">
        <f t="shared" si="1"/>
        <v>18.34748625458929</v>
      </c>
      <c r="D32" s="121">
        <f t="shared" si="2"/>
        <v>33.666746622498785</v>
      </c>
      <c r="E32" s="121">
        <f t="shared" si="3"/>
        <v>56.615100442732654</v>
      </c>
      <c r="F32" s="121">
        <f t="shared" si="4"/>
        <v>81.59235063805588</v>
      </c>
      <c r="G32" s="121">
        <f t="shared" si="5"/>
        <v>11.50140929392164</v>
      </c>
      <c r="H32" s="163"/>
      <c r="I32" s="134"/>
      <c r="J32" s="174" t="s">
        <v>81</v>
      </c>
      <c r="K32" s="175">
        <v>717</v>
      </c>
      <c r="L32" s="175">
        <v>28.13</v>
      </c>
      <c r="M32" s="176"/>
      <c r="N32" s="6"/>
      <c r="O32" s="6"/>
      <c r="P32" s="6"/>
      <c r="Q32" s="6"/>
    </row>
    <row r="33" spans="1:17" ht="15.75">
      <c r="A33" s="156">
        <f>A32+500</f>
        <v>5000</v>
      </c>
      <c r="B33" s="121">
        <f t="shared" si="0"/>
        <v>12.779343659912934</v>
      </c>
      <c r="C33" s="121">
        <f t="shared" si="1"/>
        <v>20.38609583843254</v>
      </c>
      <c r="D33" s="121">
        <f t="shared" si="2"/>
        <v>37.40749624722086</v>
      </c>
      <c r="E33" s="121">
        <f t="shared" si="3"/>
        <v>62.90566715859183</v>
      </c>
      <c r="F33" s="121">
        <f t="shared" si="4"/>
        <v>90.65816737561764</v>
      </c>
      <c r="G33" s="121">
        <f t="shared" si="5"/>
        <v>12.779343659912934</v>
      </c>
      <c r="H33" s="177"/>
      <c r="I33" s="134"/>
      <c r="J33" s="174" t="s">
        <v>79</v>
      </c>
      <c r="K33" s="175">
        <v>715</v>
      </c>
      <c r="L33" s="175">
        <v>28.21</v>
      </c>
      <c r="M33" s="173"/>
      <c r="N33" s="6"/>
      <c r="O33" s="6"/>
      <c r="P33" s="6"/>
      <c r="Q33" s="6"/>
    </row>
    <row r="34" spans="1:17" ht="12.75">
      <c r="A34" s="167">
        <v>5200</v>
      </c>
      <c r="B34" s="121">
        <f t="shared" si="0"/>
        <v>13.290517406309451</v>
      </c>
      <c r="C34" s="121">
        <f t="shared" si="1"/>
        <v>21.201539671969844</v>
      </c>
      <c r="D34" s="121">
        <f t="shared" si="2"/>
        <v>38.903796097109705</v>
      </c>
      <c r="E34" s="121">
        <f t="shared" si="3"/>
        <v>65.42189384493551</v>
      </c>
      <c r="F34" s="121">
        <f t="shared" si="4"/>
        <v>94.28449407064235</v>
      </c>
      <c r="G34" s="121">
        <f t="shared" si="5"/>
        <v>13.290517406309451</v>
      </c>
      <c r="H34" s="178"/>
      <c r="I34" s="179"/>
      <c r="J34" s="135"/>
      <c r="K34" s="116">
        <v>714</v>
      </c>
      <c r="L34" s="116">
        <v>28.25</v>
      </c>
      <c r="M34" s="98"/>
      <c r="N34" s="6"/>
      <c r="O34" s="6"/>
      <c r="P34" s="6"/>
      <c r="Q34" s="6"/>
    </row>
    <row r="35" spans="1:17" ht="12.75">
      <c r="A35" s="156">
        <f>A33+500</f>
        <v>5500</v>
      </c>
      <c r="B35" s="121">
        <f t="shared" si="0"/>
        <v>14.05727802590423</v>
      </c>
      <c r="C35" s="121">
        <f t="shared" si="1"/>
        <v>22.424705422275792</v>
      </c>
      <c r="D35" s="121">
        <f t="shared" si="2"/>
        <v>41.14824587194295</v>
      </c>
      <c r="E35" s="121">
        <f t="shared" si="3"/>
        <v>69.19623387445102</v>
      </c>
      <c r="F35" s="121">
        <f t="shared" si="4"/>
        <v>99.72398411317941</v>
      </c>
      <c r="G35" s="121">
        <f t="shared" si="5"/>
        <v>14.05727802590423</v>
      </c>
      <c r="H35" s="180"/>
      <c r="I35" s="181" t="s">
        <v>8</v>
      </c>
      <c r="J35" s="135"/>
      <c r="K35" s="116">
        <v>712</v>
      </c>
      <c r="L35" s="116">
        <v>28.33</v>
      </c>
      <c r="M35" s="98"/>
      <c r="N35" s="6"/>
      <c r="O35" s="6"/>
      <c r="P35" s="6"/>
      <c r="Q35" s="6"/>
    </row>
    <row r="36" spans="1:17" ht="12.75">
      <c r="A36" s="156">
        <f>A35+500</f>
        <v>6000</v>
      </c>
      <c r="B36" s="121">
        <f t="shared" si="0"/>
        <v>15.335212391895524</v>
      </c>
      <c r="C36" s="121">
        <f t="shared" si="1"/>
        <v>24.463315006119046</v>
      </c>
      <c r="D36" s="121">
        <f t="shared" si="2"/>
        <v>44.888995496665046</v>
      </c>
      <c r="E36" s="121">
        <f t="shared" si="3"/>
        <v>75.4868005903102</v>
      </c>
      <c r="F36" s="121">
        <f t="shared" si="4"/>
        <v>108.78980085074117</v>
      </c>
      <c r="G36" s="121">
        <f t="shared" si="5"/>
        <v>15.335212391895524</v>
      </c>
      <c r="H36" s="180"/>
      <c r="I36" s="98"/>
      <c r="J36" s="135"/>
      <c r="K36" s="116">
        <v>711</v>
      </c>
      <c r="L36" s="116">
        <v>28.36</v>
      </c>
      <c r="M36" s="98"/>
      <c r="N36" s="6"/>
      <c r="O36" s="6"/>
      <c r="P36" s="6"/>
      <c r="Q36" s="6"/>
    </row>
    <row r="37" spans="1:17" ht="12.75">
      <c r="A37" s="156">
        <f>A36+500</f>
        <v>6500</v>
      </c>
      <c r="B37" s="121">
        <f t="shared" si="0"/>
        <v>16.613146757886817</v>
      </c>
      <c r="C37" s="121">
        <f t="shared" si="1"/>
        <v>26.5019245899623</v>
      </c>
      <c r="D37" s="121">
        <f t="shared" si="2"/>
        <v>48.62974512138714</v>
      </c>
      <c r="E37" s="121">
        <f t="shared" si="3"/>
        <v>81.7773673061694</v>
      </c>
      <c r="F37" s="121">
        <f t="shared" si="4"/>
        <v>117.85561758830293</v>
      </c>
      <c r="G37" s="121">
        <f t="shared" si="5"/>
        <v>16.613146757886817</v>
      </c>
      <c r="H37" s="182"/>
      <c r="I37" s="98"/>
      <c r="J37" s="135"/>
      <c r="K37" s="116">
        <v>710</v>
      </c>
      <c r="L37" s="116">
        <v>28.41</v>
      </c>
      <c r="M37" s="98"/>
      <c r="N37" s="6"/>
      <c r="O37" s="6"/>
      <c r="P37" s="6"/>
      <c r="Q37" s="6"/>
    </row>
    <row r="38" spans="1:17" ht="12.75">
      <c r="A38" s="183">
        <f>A37+500</f>
        <v>7000</v>
      </c>
      <c r="B38" s="184">
        <f t="shared" si="0"/>
        <v>17.89108112387811</v>
      </c>
      <c r="C38" s="184">
        <f t="shared" si="1"/>
        <v>28.54053417380556</v>
      </c>
      <c r="D38" s="184">
        <f t="shared" si="2"/>
        <v>52.37049474610923</v>
      </c>
      <c r="E38" s="184">
        <f t="shared" si="3"/>
        <v>88.06793402202858</v>
      </c>
      <c r="F38" s="184">
        <f t="shared" si="4"/>
        <v>126.92143432586471</v>
      </c>
      <c r="G38" s="184">
        <f t="shared" si="5"/>
        <v>17.89108112387811</v>
      </c>
      <c r="H38" s="182"/>
      <c r="I38" s="151"/>
      <c r="J38" s="135"/>
      <c r="K38" s="116">
        <v>709</v>
      </c>
      <c r="L38" s="116">
        <v>28.45</v>
      </c>
      <c r="M38" s="185"/>
      <c r="N38" s="6"/>
      <c r="O38" s="6"/>
      <c r="P38" s="6"/>
      <c r="Q38" s="6"/>
    </row>
    <row r="39" spans="1:14" ht="12.75">
      <c r="A39" s="186"/>
      <c r="B39" s="186"/>
      <c r="C39" s="186"/>
      <c r="D39" s="186"/>
      <c r="E39" s="186"/>
      <c r="F39" s="186"/>
      <c r="G39" s="186"/>
      <c r="H39" s="186"/>
      <c r="I39" s="187"/>
      <c r="J39" s="135"/>
      <c r="K39" s="116">
        <v>708</v>
      </c>
      <c r="L39" s="116">
        <v>28.49</v>
      </c>
      <c r="M39" s="98"/>
      <c r="N39" s="1"/>
    </row>
    <row r="40" spans="1:14" ht="15.75">
      <c r="A40" s="188"/>
      <c r="B40" s="189" t="s">
        <v>154</v>
      </c>
      <c r="C40" s="190"/>
      <c r="D40" s="188"/>
      <c r="E40" s="188"/>
      <c r="F40" s="188"/>
      <c r="G40" s="188"/>
      <c r="H40" s="188"/>
      <c r="I40" s="186"/>
      <c r="J40" s="158" t="s">
        <v>71</v>
      </c>
      <c r="K40" s="159">
        <v>707</v>
      </c>
      <c r="L40" s="159">
        <v>28.53</v>
      </c>
      <c r="M40" s="191"/>
      <c r="N40" s="1"/>
    </row>
    <row r="41" spans="1:13" ht="25.5" customHeight="1">
      <c r="A41" s="117"/>
      <c r="B41" s="117"/>
      <c r="C41" s="192"/>
      <c r="D41" s="117"/>
      <c r="E41" s="117"/>
      <c r="F41" s="117"/>
      <c r="G41" s="117"/>
      <c r="H41" s="117"/>
      <c r="I41" s="117"/>
      <c r="J41" s="193" t="s">
        <v>68</v>
      </c>
      <c r="K41" s="194">
        <v>705</v>
      </c>
      <c r="L41" s="194">
        <v>28.61</v>
      </c>
      <c r="M41" s="195" t="s">
        <v>142</v>
      </c>
    </row>
    <row r="42" spans="1:15" ht="76.5" customHeight="1">
      <c r="A42" s="196" t="s">
        <v>151</v>
      </c>
      <c r="B42" s="196"/>
      <c r="C42" s="196"/>
      <c r="D42" s="196"/>
      <c r="E42" s="196"/>
      <c r="F42" s="196"/>
      <c r="G42" s="196"/>
      <c r="H42" s="126"/>
      <c r="I42" s="186"/>
      <c r="J42" s="158" t="s">
        <v>66</v>
      </c>
      <c r="K42" s="159">
        <v>703</v>
      </c>
      <c r="L42" s="159">
        <v>28.7</v>
      </c>
      <c r="M42" s="197"/>
      <c r="N42" s="43"/>
      <c r="O42" s="44"/>
    </row>
    <row r="43" spans="1:15" s="2" customFormat="1" ht="15">
      <c r="A43" s="186"/>
      <c r="B43" s="126"/>
      <c r="C43" s="126"/>
      <c r="D43" s="126"/>
      <c r="E43" s="128"/>
      <c r="F43" s="128"/>
      <c r="G43" s="126"/>
      <c r="H43" s="126"/>
      <c r="I43" s="198"/>
      <c r="J43" s="135"/>
      <c r="K43" s="116">
        <v>700</v>
      </c>
      <c r="L43" s="116">
        <v>28.81</v>
      </c>
      <c r="M43" s="98"/>
      <c r="N43" s="44"/>
      <c r="O43" s="44"/>
    </row>
    <row r="44" spans="1:15" ht="15">
      <c r="A44" s="186"/>
      <c r="B44" s="126"/>
      <c r="C44" s="126"/>
      <c r="D44" s="126"/>
      <c r="E44" s="126"/>
      <c r="F44" s="126"/>
      <c r="G44" s="126"/>
      <c r="H44" s="126"/>
      <c r="I44" s="198"/>
      <c r="J44" s="135"/>
      <c r="K44" s="116">
        <v>691</v>
      </c>
      <c r="L44" s="116">
        <v>29.19</v>
      </c>
      <c r="M44" s="98"/>
      <c r="N44" s="43"/>
      <c r="O44" s="44"/>
    </row>
    <row r="45" spans="1:15" ht="15">
      <c r="A45" s="186"/>
      <c r="B45" s="126"/>
      <c r="C45" s="126"/>
      <c r="D45" s="126" t="s">
        <v>152</v>
      </c>
      <c r="E45" s="126"/>
      <c r="F45" s="126"/>
      <c r="G45" s="126"/>
      <c r="H45" s="126"/>
      <c r="I45" s="198"/>
      <c r="J45" s="135"/>
      <c r="K45" s="116">
        <v>685</v>
      </c>
      <c r="L45" s="116">
        <v>29.44</v>
      </c>
      <c r="M45" s="151"/>
      <c r="N45" s="43"/>
      <c r="O45" s="44"/>
    </row>
    <row r="46" spans="1:15" ht="15">
      <c r="A46" s="186"/>
      <c r="B46" s="126"/>
      <c r="C46" s="126"/>
      <c r="D46" s="126"/>
      <c r="E46" s="126"/>
      <c r="F46" s="126"/>
      <c r="G46" s="126"/>
      <c r="H46" s="126"/>
      <c r="I46" s="198"/>
      <c r="J46" s="135"/>
      <c r="K46" s="116">
        <v>684</v>
      </c>
      <c r="L46" s="116">
        <v>29.49</v>
      </c>
      <c r="M46" s="151"/>
      <c r="N46" s="43"/>
      <c r="O46" s="44"/>
    </row>
    <row r="47" spans="1:15" ht="15">
      <c r="A47" s="186"/>
      <c r="B47" s="126"/>
      <c r="C47" s="126"/>
      <c r="D47" s="126"/>
      <c r="E47" s="126"/>
      <c r="F47" s="126"/>
      <c r="G47" s="126"/>
      <c r="H47" s="126"/>
      <c r="I47" s="198"/>
      <c r="J47" s="135"/>
      <c r="K47" s="116">
        <v>682</v>
      </c>
      <c r="L47" s="116">
        <v>29.57</v>
      </c>
      <c r="M47" s="97"/>
      <c r="N47" s="43"/>
      <c r="O47" s="44"/>
    </row>
    <row r="48" spans="1:15" ht="51.75">
      <c r="A48" s="186"/>
      <c r="B48" s="196" t="s">
        <v>153</v>
      </c>
      <c r="C48" s="196"/>
      <c r="D48" s="196"/>
      <c r="E48" s="196"/>
      <c r="F48" s="196"/>
      <c r="G48" s="196"/>
      <c r="H48" s="196"/>
      <c r="I48" s="198"/>
      <c r="J48" s="199" t="s">
        <v>57</v>
      </c>
      <c r="K48" s="194">
        <v>680</v>
      </c>
      <c r="L48" s="194">
        <v>29.66</v>
      </c>
      <c r="M48" s="195" t="s">
        <v>141</v>
      </c>
      <c r="N48" s="43"/>
      <c r="O48" s="44"/>
    </row>
    <row r="49" spans="1:15" ht="14.25">
      <c r="A49" s="186"/>
      <c r="B49" s="126"/>
      <c r="C49" s="126"/>
      <c r="D49" s="126"/>
      <c r="E49" s="126"/>
      <c r="F49" s="126"/>
      <c r="G49" s="126"/>
      <c r="H49" s="126"/>
      <c r="I49" s="198"/>
      <c r="J49" s="135"/>
      <c r="K49" s="116">
        <v>675</v>
      </c>
      <c r="L49" s="116">
        <v>29.88</v>
      </c>
      <c r="M49" s="200"/>
      <c r="N49" s="45"/>
      <c r="O49" s="46"/>
    </row>
    <row r="50" spans="1:15" ht="15">
      <c r="A50" s="186"/>
      <c r="B50" s="186"/>
      <c r="C50" s="186"/>
      <c r="D50" s="186"/>
      <c r="E50" s="186"/>
      <c r="F50" s="186"/>
      <c r="G50" s="186"/>
      <c r="H50" s="186"/>
      <c r="I50" s="186"/>
      <c r="J50" s="135"/>
      <c r="K50" s="116">
        <v>673</v>
      </c>
      <c r="L50" s="116">
        <v>29.97</v>
      </c>
      <c r="M50" s="97"/>
      <c r="N50" s="43"/>
      <c r="O50" s="44"/>
    </row>
    <row r="51" spans="1:15" ht="14.25">
      <c r="A51" s="201"/>
      <c r="B51" s="186"/>
      <c r="C51" s="186"/>
      <c r="D51" s="186"/>
      <c r="E51" s="186"/>
      <c r="F51" s="186"/>
      <c r="G51" s="186"/>
      <c r="H51" s="186"/>
      <c r="I51" s="186"/>
      <c r="J51" s="135"/>
      <c r="K51" s="116">
        <v>668</v>
      </c>
      <c r="L51" s="116">
        <v>30.19</v>
      </c>
      <c r="M51" s="97"/>
      <c r="N51" s="45"/>
      <c r="O51" s="46"/>
    </row>
    <row r="52" spans="1:15" ht="15">
      <c r="A52" s="186"/>
      <c r="B52" s="186"/>
      <c r="C52" s="186"/>
      <c r="D52" s="186"/>
      <c r="E52" s="186"/>
      <c r="F52" s="186"/>
      <c r="G52" s="186"/>
      <c r="H52" s="186"/>
      <c r="I52" s="186"/>
      <c r="J52" s="135"/>
      <c r="K52" s="116">
        <v>660</v>
      </c>
      <c r="L52" s="116">
        <v>30.56</v>
      </c>
      <c r="M52" s="97"/>
      <c r="N52" s="43"/>
      <c r="O52" s="44"/>
    </row>
    <row r="53" spans="1:15" ht="15">
      <c r="A53" s="186"/>
      <c r="B53" s="186"/>
      <c r="C53" s="186"/>
      <c r="D53" s="186"/>
      <c r="E53" s="186"/>
      <c r="F53" s="186"/>
      <c r="G53" s="186"/>
      <c r="H53" s="186"/>
      <c r="I53" s="186"/>
      <c r="J53" s="135"/>
      <c r="K53" s="116">
        <v>657</v>
      </c>
      <c r="L53" s="116">
        <v>30.7</v>
      </c>
      <c r="M53" s="97"/>
      <c r="N53" s="47"/>
      <c r="O53" s="46"/>
    </row>
    <row r="54" spans="1:15" ht="15">
      <c r="A54" s="186"/>
      <c r="B54" s="186"/>
      <c r="C54" s="186"/>
      <c r="D54" s="186"/>
      <c r="E54" s="186"/>
      <c r="F54" s="186"/>
      <c r="G54" s="186"/>
      <c r="H54" s="186"/>
      <c r="I54" s="186"/>
      <c r="J54" s="135"/>
      <c r="K54" s="116">
        <v>656</v>
      </c>
      <c r="L54" s="116">
        <v>30.74</v>
      </c>
      <c r="M54" s="97"/>
      <c r="N54" s="43"/>
      <c r="O54" s="44"/>
    </row>
    <row r="55" spans="1:15" ht="15">
      <c r="A55" s="186"/>
      <c r="B55" s="186"/>
      <c r="C55" s="186"/>
      <c r="D55" s="186"/>
      <c r="E55" s="186"/>
      <c r="F55" s="186"/>
      <c r="G55" s="186"/>
      <c r="H55" s="186"/>
      <c r="I55" s="186"/>
      <c r="J55" s="135"/>
      <c r="K55" s="116">
        <v>655</v>
      </c>
      <c r="L55" s="116">
        <v>30.79</v>
      </c>
      <c r="M55" s="97"/>
      <c r="N55" s="43"/>
      <c r="O55" s="44"/>
    </row>
    <row r="56" spans="1:15" ht="76.5">
      <c r="A56" s="187"/>
      <c r="B56" s="187"/>
      <c r="C56" s="186"/>
      <c r="D56" s="186"/>
      <c r="E56" s="186"/>
      <c r="F56" s="186"/>
      <c r="G56" s="186"/>
      <c r="H56" s="186"/>
      <c r="I56" s="186"/>
      <c r="J56" s="135" t="s">
        <v>43</v>
      </c>
      <c r="K56" s="116">
        <v>654</v>
      </c>
      <c r="L56" s="116">
        <v>30.84</v>
      </c>
      <c r="M56" s="202" t="s">
        <v>140</v>
      </c>
      <c r="N56" s="46"/>
      <c r="O56" s="46"/>
    </row>
    <row r="57" spans="1:15" ht="14.25">
      <c r="A57" s="186"/>
      <c r="B57" s="186"/>
      <c r="C57" s="186"/>
      <c r="D57" s="186"/>
      <c r="E57" s="186"/>
      <c r="F57" s="186"/>
      <c r="G57" s="186"/>
      <c r="H57" s="186"/>
      <c r="I57" s="186"/>
      <c r="J57" s="135"/>
      <c r="K57" s="116">
        <v>653</v>
      </c>
      <c r="L57" s="116">
        <v>30.89</v>
      </c>
      <c r="M57" s="97"/>
      <c r="N57" s="45"/>
      <c r="O57" s="48"/>
    </row>
    <row r="58" spans="1:15" ht="14.25">
      <c r="A58" s="186"/>
      <c r="B58" s="186"/>
      <c r="C58" s="186"/>
      <c r="D58" s="186"/>
      <c r="E58" s="186"/>
      <c r="F58" s="186"/>
      <c r="G58" s="186"/>
      <c r="H58" s="186"/>
      <c r="I58" s="186"/>
      <c r="J58" s="203"/>
      <c r="K58" s="116">
        <v>650</v>
      </c>
      <c r="L58" s="116">
        <v>31.03</v>
      </c>
      <c r="M58" s="97"/>
      <c r="N58" s="46"/>
      <c r="O58" s="46"/>
    </row>
    <row r="59" spans="1:15" ht="14.25">
      <c r="A59" s="186"/>
      <c r="B59" s="186"/>
      <c r="C59" s="186"/>
      <c r="D59" s="186"/>
      <c r="E59" s="186"/>
      <c r="F59" s="186"/>
      <c r="G59" s="186"/>
      <c r="H59" s="186"/>
      <c r="I59" s="186"/>
      <c r="J59" s="203"/>
      <c r="K59" s="116">
        <v>647</v>
      </c>
      <c r="L59" s="116">
        <v>31.17</v>
      </c>
      <c r="M59" s="97"/>
      <c r="N59" s="45"/>
      <c r="O59" s="46"/>
    </row>
    <row r="60" spans="1:15" ht="14.25">
      <c r="A60" s="58"/>
      <c r="B60" s="58"/>
      <c r="C60" s="58"/>
      <c r="D60" s="58"/>
      <c r="E60" s="58"/>
      <c r="F60" s="58"/>
      <c r="G60" s="58"/>
      <c r="H60" s="58"/>
      <c r="I60" s="58"/>
      <c r="J60" s="52"/>
      <c r="K60" s="42"/>
      <c r="L60" s="42"/>
      <c r="N60" s="46"/>
      <c r="O60" s="46"/>
    </row>
    <row r="61" spans="1:15" ht="14.25">
      <c r="A61" s="58"/>
      <c r="B61" s="58"/>
      <c r="C61" s="58"/>
      <c r="D61" s="58"/>
      <c r="E61" s="58"/>
      <c r="F61" s="58"/>
      <c r="G61" s="58"/>
      <c r="H61" s="58"/>
      <c r="I61" s="58"/>
      <c r="J61" s="52"/>
      <c r="K61" s="42"/>
      <c r="L61" s="42"/>
      <c r="N61" s="46"/>
      <c r="O61" s="46"/>
    </row>
    <row r="62" spans="1:15" ht="14.25">
      <c r="A62" s="63"/>
      <c r="B62" s="63"/>
      <c r="C62" s="63"/>
      <c r="D62" s="63"/>
      <c r="E62" s="63"/>
      <c r="F62" s="58"/>
      <c r="G62" s="58"/>
      <c r="H62" s="58"/>
      <c r="I62" s="58"/>
      <c r="J62" s="50"/>
      <c r="K62" s="42"/>
      <c r="L62" s="42"/>
      <c r="N62" s="49"/>
      <c r="O62" s="49"/>
    </row>
    <row r="63" spans="1:12" ht="14.25">
      <c r="A63" s="7"/>
      <c r="B63" s="7"/>
      <c r="C63" s="7"/>
      <c r="D63" s="7"/>
      <c r="E63" s="7"/>
      <c r="F63" s="58"/>
      <c r="G63" s="58"/>
      <c r="H63" s="58"/>
      <c r="I63" s="58"/>
      <c r="J63" s="50"/>
      <c r="K63" s="42"/>
      <c r="L63" s="42"/>
    </row>
    <row r="64" spans="1:12" ht="14.25">
      <c r="A64" s="11"/>
      <c r="B64" s="11"/>
      <c r="C64" s="11"/>
      <c r="D64" s="4"/>
      <c r="E64" s="5"/>
      <c r="F64" s="58"/>
      <c r="G64" s="58"/>
      <c r="H64" s="58"/>
      <c r="I64" s="58"/>
      <c r="J64" s="50"/>
      <c r="K64" s="42"/>
      <c r="L64" s="42"/>
    </row>
    <row r="65" spans="1:12" ht="14.25">
      <c r="A65" s="58"/>
      <c r="B65" s="58"/>
      <c r="C65" s="58"/>
      <c r="D65" s="58"/>
      <c r="E65" s="58"/>
      <c r="F65" s="58"/>
      <c r="G65" s="58"/>
      <c r="H65" s="58"/>
      <c r="I65" s="58"/>
      <c r="J65" s="52"/>
      <c r="K65" s="42"/>
      <c r="L65" s="42"/>
    </row>
    <row r="66" spans="1:12" ht="14.25">
      <c r="A66" s="58"/>
      <c r="B66" s="58"/>
      <c r="C66" s="58"/>
      <c r="D66" s="58"/>
      <c r="E66" s="58"/>
      <c r="F66" s="58"/>
      <c r="G66" s="58"/>
      <c r="H66" s="58"/>
      <c r="I66" s="58"/>
      <c r="J66" s="52"/>
      <c r="K66" s="42"/>
      <c r="L66" s="42"/>
    </row>
    <row r="67" spans="1:12" ht="14.25">
      <c r="A67" s="58"/>
      <c r="B67" s="58"/>
      <c r="C67" s="58"/>
      <c r="D67" s="58"/>
      <c r="E67" s="58"/>
      <c r="F67" s="58"/>
      <c r="G67" s="58"/>
      <c r="H67" s="58"/>
      <c r="I67" s="58"/>
      <c r="J67" s="52"/>
      <c r="K67" s="42"/>
      <c r="L67" s="42"/>
    </row>
    <row r="68" spans="1:12" ht="14.25">
      <c r="A68" s="58"/>
      <c r="B68" s="58"/>
      <c r="C68" s="58"/>
      <c r="D68" s="58"/>
      <c r="E68" s="58"/>
      <c r="F68" s="58"/>
      <c r="G68" s="58"/>
      <c r="H68" s="58"/>
      <c r="I68" s="58"/>
      <c r="J68" s="52"/>
      <c r="K68" s="42"/>
      <c r="L68" s="42"/>
    </row>
    <row r="69" spans="1:12" ht="14.25">
      <c r="A69" s="58"/>
      <c r="B69" s="58"/>
      <c r="C69" s="58"/>
      <c r="D69" s="58"/>
      <c r="E69" s="58"/>
      <c r="F69" s="58"/>
      <c r="G69" s="58"/>
      <c r="H69" s="58"/>
      <c r="I69" s="58"/>
      <c r="J69" s="52"/>
      <c r="K69" s="42"/>
      <c r="L69" s="42"/>
    </row>
    <row r="70" spans="1:12" ht="14.25">
      <c r="A70" s="58"/>
      <c r="B70" s="58"/>
      <c r="C70" s="58"/>
      <c r="D70" s="58"/>
      <c r="E70" s="58"/>
      <c r="F70" s="58"/>
      <c r="G70" s="58"/>
      <c r="H70" s="58"/>
      <c r="I70" s="58"/>
      <c r="J70" s="52"/>
      <c r="K70" s="42"/>
      <c r="L70" s="42"/>
    </row>
    <row r="71" spans="1:12" ht="14.25">
      <c r="A71" s="58"/>
      <c r="B71" s="58"/>
      <c r="C71" s="58"/>
      <c r="D71" s="58"/>
      <c r="E71" s="58"/>
      <c r="F71" s="58"/>
      <c r="G71" s="58"/>
      <c r="H71" s="58"/>
      <c r="I71" s="58"/>
      <c r="J71" s="50"/>
      <c r="K71" s="42"/>
      <c r="L71" s="42"/>
    </row>
    <row r="72" spans="1:12" ht="14.25">
      <c r="A72" s="58"/>
      <c r="B72" s="58"/>
      <c r="C72" s="58"/>
      <c r="D72" s="58"/>
      <c r="E72" s="58"/>
      <c r="F72" s="58"/>
      <c r="G72" s="58"/>
      <c r="H72" s="58"/>
      <c r="I72" s="58"/>
      <c r="J72" s="50"/>
      <c r="K72" s="42"/>
      <c r="L72" s="42"/>
    </row>
    <row r="73" spans="1:12" ht="14.25">
      <c r="A73" s="58"/>
      <c r="B73" s="58"/>
      <c r="C73" s="58"/>
      <c r="D73" s="58"/>
      <c r="E73" s="58"/>
      <c r="F73" s="58"/>
      <c r="G73" s="58"/>
      <c r="H73" s="58"/>
      <c r="I73" s="58"/>
      <c r="J73" s="50"/>
      <c r="K73" s="42"/>
      <c r="L73" s="42"/>
    </row>
    <row r="74" spans="1:12" ht="14.25">
      <c r="A74" s="58"/>
      <c r="B74" s="58"/>
      <c r="C74" s="58"/>
      <c r="D74" s="58"/>
      <c r="E74" s="58"/>
      <c r="F74" s="58"/>
      <c r="G74" s="58"/>
      <c r="H74" s="58"/>
      <c r="I74" s="58"/>
      <c r="J74" s="52"/>
      <c r="K74" s="42"/>
      <c r="L74" s="42"/>
    </row>
    <row r="75" spans="1:12" ht="14.25">
      <c r="A75" s="58"/>
      <c r="B75" s="58"/>
      <c r="C75" s="58"/>
      <c r="D75" s="58"/>
      <c r="E75" s="58"/>
      <c r="F75" s="58"/>
      <c r="G75" s="58"/>
      <c r="H75" s="58"/>
      <c r="I75" s="58"/>
      <c r="J75" s="52"/>
      <c r="K75" s="42"/>
      <c r="L75" s="42"/>
    </row>
    <row r="76" spans="1:12" ht="14.25">
      <c r="A76" s="58"/>
      <c r="B76" s="58"/>
      <c r="C76" s="58"/>
      <c r="D76" s="58"/>
      <c r="E76" s="58"/>
      <c r="F76" s="58"/>
      <c r="G76" s="58"/>
      <c r="H76" s="58"/>
      <c r="I76" s="58"/>
      <c r="J76" s="52"/>
      <c r="K76" s="42"/>
      <c r="L76" s="42"/>
    </row>
    <row r="77" spans="1:12" ht="14.25">
      <c r="A77" s="58"/>
      <c r="B77" s="58"/>
      <c r="C77" s="58"/>
      <c r="D77" s="58"/>
      <c r="E77" s="58"/>
      <c r="F77" s="58"/>
      <c r="G77" s="58"/>
      <c r="H77" s="58"/>
      <c r="I77" s="58"/>
      <c r="J77" s="52"/>
      <c r="K77" s="42"/>
      <c r="L77" s="42"/>
    </row>
    <row r="78" spans="1:12" ht="14.25">
      <c r="A78" s="58"/>
      <c r="B78" s="58"/>
      <c r="C78" s="58"/>
      <c r="D78" s="58"/>
      <c r="E78" s="58"/>
      <c r="F78" s="58"/>
      <c r="G78" s="58"/>
      <c r="H78" s="58"/>
      <c r="I78" s="58"/>
      <c r="J78" s="52"/>
      <c r="K78" s="42"/>
      <c r="L78" s="42"/>
    </row>
    <row r="79" spans="1:12" ht="14.25">
      <c r="A79" s="58"/>
      <c r="B79" s="58"/>
      <c r="C79" s="58"/>
      <c r="D79" s="58"/>
      <c r="E79" s="58"/>
      <c r="F79" s="58"/>
      <c r="G79" s="58"/>
      <c r="H79" s="58"/>
      <c r="I79" s="58"/>
      <c r="J79" s="52"/>
      <c r="K79" s="42"/>
      <c r="L79" s="42"/>
    </row>
    <row r="80" spans="1:12" ht="14.25">
      <c r="A80" s="58"/>
      <c r="B80" s="58"/>
      <c r="C80" s="58"/>
      <c r="D80" s="58"/>
      <c r="E80" s="58"/>
      <c r="F80" s="58"/>
      <c r="G80" s="58"/>
      <c r="H80" s="58"/>
      <c r="I80" s="58"/>
      <c r="J80" s="52"/>
      <c r="K80" s="42"/>
      <c r="L80" s="42"/>
    </row>
    <row r="81" spans="1:12" ht="14.25">
      <c r="A81" s="58"/>
      <c r="B81" s="58"/>
      <c r="C81" s="58"/>
      <c r="D81" s="58"/>
      <c r="E81" s="58"/>
      <c r="F81" s="58"/>
      <c r="G81" s="58"/>
      <c r="H81" s="58"/>
      <c r="I81" s="58"/>
      <c r="J81" s="52"/>
      <c r="K81" s="42"/>
      <c r="L81" s="42"/>
    </row>
    <row r="82" spans="1:12" ht="14.25">
      <c r="A82" s="58"/>
      <c r="B82" s="58"/>
      <c r="C82" s="58"/>
      <c r="D82" s="58"/>
      <c r="E82" s="58"/>
      <c r="F82" s="58"/>
      <c r="G82" s="58"/>
      <c r="H82" s="58"/>
      <c r="I82" s="58"/>
      <c r="J82" s="52"/>
      <c r="K82" s="42"/>
      <c r="L82" s="42"/>
    </row>
    <row r="83" spans="1:12" ht="14.25">
      <c r="A83" s="58"/>
      <c r="B83" s="58"/>
      <c r="C83" s="58"/>
      <c r="D83" s="58"/>
      <c r="E83" s="58"/>
      <c r="F83" s="58"/>
      <c r="G83" s="58"/>
      <c r="H83" s="58"/>
      <c r="I83" s="58"/>
      <c r="J83" s="52"/>
      <c r="K83" s="42"/>
      <c r="L83" s="42"/>
    </row>
    <row r="84" spans="1:12" ht="14.25">
      <c r="A84" s="58"/>
      <c r="B84" s="58"/>
      <c r="C84" s="58"/>
      <c r="D84" s="58"/>
      <c r="E84" s="58"/>
      <c r="F84" s="58"/>
      <c r="G84" s="58"/>
      <c r="H84" s="58"/>
      <c r="I84" s="58"/>
      <c r="J84" s="52"/>
      <c r="K84" s="42"/>
      <c r="L84" s="42"/>
    </row>
    <row r="85" spans="10:12" ht="14.25">
      <c r="J85" s="52"/>
      <c r="K85" s="42"/>
      <c r="L85" s="42"/>
    </row>
    <row r="86" spans="10:12" ht="14.25">
      <c r="J86" s="52"/>
      <c r="K86" s="42"/>
      <c r="L86" s="42"/>
    </row>
    <row r="87" spans="9:12" ht="14.25">
      <c r="I87" s="53"/>
      <c r="J87" s="52"/>
      <c r="K87" s="42"/>
      <c r="L87" s="42"/>
    </row>
    <row r="88" spans="10:12" ht="14.25">
      <c r="J88" s="52"/>
      <c r="K88" s="42"/>
      <c r="L88" s="42"/>
    </row>
    <row r="89" spans="10:12" ht="12.75">
      <c r="J89" s="51"/>
      <c r="K89" s="42"/>
      <c r="L89" s="42"/>
    </row>
    <row r="90" spans="10:12" ht="12.75">
      <c r="J90" s="51"/>
      <c r="K90" s="42"/>
      <c r="L90" s="42"/>
    </row>
  </sheetData>
  <sheetProtection sheet="1" formatCells="0" formatColumns="0" formatRows="0" insertColumns="0" insertRows="0" insertHyperlinks="0" deleteColumns="0" deleteRows="0" sort="0" autoFilter="0" pivotTables="0"/>
  <mergeCells count="10">
    <mergeCell ref="A62:E62"/>
    <mergeCell ref="B17:G17"/>
    <mergeCell ref="A1:G1"/>
    <mergeCell ref="A5:G5"/>
    <mergeCell ref="A9:C9"/>
    <mergeCell ref="A2:J2"/>
    <mergeCell ref="A3:J3"/>
    <mergeCell ref="A4:I4"/>
    <mergeCell ref="A42:G42"/>
    <mergeCell ref="B48:H48"/>
  </mergeCell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F116"/>
  <sheetViews>
    <sheetView workbookViewId="0" topLeftCell="A81">
      <selection activeCell="L91" sqref="L91"/>
    </sheetView>
  </sheetViews>
  <sheetFormatPr defaultColWidth="9.140625" defaultRowHeight="12.75"/>
  <cols>
    <col min="2" max="2" width="15.28125" style="0" customWidth="1"/>
    <col min="3" max="3" width="19.00390625" style="0" customWidth="1"/>
    <col min="5" max="5" width="14.7109375" style="0" customWidth="1"/>
    <col min="6" max="6" width="20.8515625" style="0" customWidth="1"/>
  </cols>
  <sheetData>
    <row r="1" spans="1:6" ht="12.75">
      <c r="A1" s="14" t="s">
        <v>15</v>
      </c>
      <c r="B1" s="14" t="s">
        <v>17</v>
      </c>
      <c r="C1" s="14" t="s">
        <v>20</v>
      </c>
      <c r="D1" s="14" t="s">
        <v>20</v>
      </c>
      <c r="E1" s="64" t="s">
        <v>26</v>
      </c>
      <c r="F1" s="14" t="s">
        <v>27</v>
      </c>
    </row>
    <row r="2" spans="1:6" ht="25.5">
      <c r="A2" s="15" t="s">
        <v>16</v>
      </c>
      <c r="B2" s="15" t="s">
        <v>18</v>
      </c>
      <c r="C2" s="15" t="s">
        <v>21</v>
      </c>
      <c r="D2" s="15" t="s">
        <v>21</v>
      </c>
      <c r="E2" s="65"/>
      <c r="F2" s="15" t="s">
        <v>23</v>
      </c>
    </row>
    <row r="3" spans="1:6" ht="25.5">
      <c r="A3" s="16"/>
      <c r="B3" s="15" t="s">
        <v>19</v>
      </c>
      <c r="C3" s="15" t="s">
        <v>22</v>
      </c>
      <c r="D3" s="15" t="s">
        <v>22</v>
      </c>
      <c r="E3" s="65"/>
      <c r="F3" s="15" t="s">
        <v>28</v>
      </c>
    </row>
    <row r="4" spans="1:6" ht="12.75">
      <c r="A4" s="16"/>
      <c r="B4" s="16"/>
      <c r="C4" s="15" t="s">
        <v>23</v>
      </c>
      <c r="D4" s="15" t="s">
        <v>25</v>
      </c>
      <c r="E4" s="65"/>
      <c r="F4" s="15" t="s">
        <v>29</v>
      </c>
    </row>
    <row r="5" spans="1:6" ht="13.5" thickBot="1">
      <c r="A5" s="17"/>
      <c r="B5" s="17"/>
      <c r="C5" s="18" t="s">
        <v>24</v>
      </c>
      <c r="D5" s="18" t="s">
        <v>24</v>
      </c>
      <c r="E5" s="66"/>
      <c r="F5" s="17"/>
    </row>
    <row r="6" spans="1:6" ht="37.5" customHeight="1">
      <c r="A6" s="67"/>
      <c r="B6" s="69" t="s">
        <v>30</v>
      </c>
      <c r="C6" s="67"/>
      <c r="D6" s="67"/>
      <c r="E6" s="71" t="s">
        <v>31</v>
      </c>
      <c r="F6" s="69" t="s">
        <v>32</v>
      </c>
    </row>
    <row r="7" spans="1:6" ht="13.5" thickBot="1">
      <c r="A7" s="68"/>
      <c r="B7" s="70"/>
      <c r="C7" s="68"/>
      <c r="D7" s="68"/>
      <c r="E7" s="72"/>
      <c r="F7" s="70"/>
    </row>
    <row r="8" spans="1:6" ht="37.5" customHeight="1">
      <c r="A8" s="67">
        <v>647</v>
      </c>
      <c r="B8" s="67" t="s">
        <v>33</v>
      </c>
      <c r="C8" s="67">
        <v>8.7</v>
      </c>
      <c r="D8" s="67">
        <v>32.1</v>
      </c>
      <c r="E8" s="64" t="s">
        <v>34</v>
      </c>
      <c r="F8" s="67" t="s">
        <v>32</v>
      </c>
    </row>
    <row r="9" spans="1:6" ht="13.5" thickBot="1">
      <c r="A9" s="68"/>
      <c r="B9" s="68"/>
      <c r="C9" s="68"/>
      <c r="D9" s="68"/>
      <c r="E9" s="66"/>
      <c r="F9" s="68"/>
    </row>
    <row r="10" spans="1:6" ht="37.5" customHeight="1">
      <c r="A10" s="67">
        <v>650</v>
      </c>
      <c r="B10" s="67" t="s">
        <v>35</v>
      </c>
      <c r="C10" s="67">
        <v>9.3</v>
      </c>
      <c r="D10" s="67">
        <v>31.9</v>
      </c>
      <c r="E10" s="64" t="s">
        <v>34</v>
      </c>
      <c r="F10" s="67" t="s">
        <v>36</v>
      </c>
    </row>
    <row r="11" spans="1:6" ht="13.5" thickBot="1">
      <c r="A11" s="68"/>
      <c r="B11" s="68"/>
      <c r="C11" s="68"/>
      <c r="D11" s="68"/>
      <c r="E11" s="66"/>
      <c r="F11" s="68"/>
    </row>
    <row r="12" spans="1:6" ht="37.5" customHeight="1">
      <c r="A12" s="67">
        <v>650</v>
      </c>
      <c r="B12" s="67" t="s">
        <v>35</v>
      </c>
      <c r="C12" s="67">
        <v>9.3</v>
      </c>
      <c r="D12" s="67">
        <v>31.9</v>
      </c>
      <c r="E12" s="64" t="s">
        <v>34</v>
      </c>
      <c r="F12" s="67" t="s">
        <v>36</v>
      </c>
    </row>
    <row r="13" spans="1:6" ht="13.5" thickBot="1">
      <c r="A13" s="68"/>
      <c r="B13" s="68"/>
      <c r="C13" s="68"/>
      <c r="D13" s="68"/>
      <c r="E13" s="66"/>
      <c r="F13" s="68"/>
    </row>
    <row r="14" spans="1:6" ht="26.25" thickBot="1">
      <c r="A14" s="20">
        <v>650</v>
      </c>
      <c r="B14" s="20" t="s">
        <v>33</v>
      </c>
      <c r="C14" s="20">
        <v>9.1</v>
      </c>
      <c r="D14" s="20">
        <v>31.9</v>
      </c>
      <c r="E14" s="21" t="s">
        <v>37</v>
      </c>
      <c r="F14" s="20" t="s">
        <v>38</v>
      </c>
    </row>
    <row r="15" spans="1:6" ht="26.25" thickBot="1">
      <c r="A15" s="20">
        <v>653</v>
      </c>
      <c r="B15" s="20" t="s">
        <v>35</v>
      </c>
      <c r="C15" s="20">
        <v>9.4</v>
      </c>
      <c r="D15" s="20">
        <v>31.8</v>
      </c>
      <c r="E15" s="21" t="s">
        <v>39</v>
      </c>
      <c r="F15" s="20" t="s">
        <v>40</v>
      </c>
    </row>
    <row r="16" spans="1:6" ht="26.25" thickBot="1">
      <c r="A16" s="20">
        <v>652</v>
      </c>
      <c r="B16" s="22" t="s">
        <v>33</v>
      </c>
      <c r="C16" s="20" t="s">
        <v>41</v>
      </c>
      <c r="D16" s="20">
        <v>31.6</v>
      </c>
      <c r="E16" s="23" t="s">
        <v>42</v>
      </c>
      <c r="F16" s="20" t="s">
        <v>41</v>
      </c>
    </row>
    <row r="17" spans="1:6" ht="39" thickBot="1">
      <c r="A17" s="82">
        <v>654</v>
      </c>
      <c r="B17" s="83" t="s">
        <v>43</v>
      </c>
      <c r="C17" s="82">
        <v>9.3</v>
      </c>
      <c r="D17" s="82">
        <v>31.8</v>
      </c>
      <c r="E17" s="84" t="s">
        <v>44</v>
      </c>
      <c r="F17" s="82"/>
    </row>
    <row r="18" spans="1:6" ht="39" thickBot="1">
      <c r="A18" s="20">
        <v>654</v>
      </c>
      <c r="B18" s="20" t="s">
        <v>33</v>
      </c>
      <c r="C18" s="20" t="s">
        <v>41</v>
      </c>
      <c r="D18" s="20">
        <v>32.1</v>
      </c>
      <c r="E18" s="21" t="s">
        <v>45</v>
      </c>
      <c r="F18" s="20" t="s">
        <v>32</v>
      </c>
    </row>
    <row r="19" spans="1:6" ht="26.25" thickBot="1">
      <c r="A19" s="20">
        <v>654</v>
      </c>
      <c r="B19" s="20" t="s">
        <v>35</v>
      </c>
      <c r="C19" s="20">
        <v>9.4</v>
      </c>
      <c r="D19" s="20">
        <v>31.8</v>
      </c>
      <c r="E19" s="21" t="s">
        <v>37</v>
      </c>
      <c r="F19" s="20" t="s">
        <v>46</v>
      </c>
    </row>
    <row r="20" spans="1:6" ht="26.25" thickBot="1">
      <c r="A20" s="20">
        <v>654</v>
      </c>
      <c r="B20" s="20" t="s">
        <v>35</v>
      </c>
      <c r="C20" s="20">
        <v>9.6</v>
      </c>
      <c r="D20" s="20">
        <v>31.7</v>
      </c>
      <c r="E20" s="21" t="s">
        <v>37</v>
      </c>
      <c r="F20" s="20" t="s">
        <v>46</v>
      </c>
    </row>
    <row r="21" spans="1:6" ht="26.25" thickBot="1">
      <c r="A21" s="27">
        <v>654</v>
      </c>
      <c r="B21" s="24" t="s">
        <v>47</v>
      </c>
      <c r="C21" s="24">
        <v>9.29</v>
      </c>
      <c r="D21" s="24">
        <v>31.9</v>
      </c>
      <c r="E21" s="27" t="s">
        <v>48</v>
      </c>
      <c r="F21" s="24" t="s">
        <v>49</v>
      </c>
    </row>
    <row r="22" spans="1:6" ht="26.25" thickBot="1">
      <c r="A22" s="22">
        <v>655</v>
      </c>
      <c r="B22" s="22" t="s">
        <v>33</v>
      </c>
      <c r="C22" s="22">
        <v>8.7</v>
      </c>
      <c r="D22" s="22">
        <v>31.8</v>
      </c>
      <c r="E22" s="23" t="s">
        <v>50</v>
      </c>
      <c r="F22" s="22" t="s">
        <v>51</v>
      </c>
    </row>
    <row r="23" spans="1:6" ht="26.25" thickBot="1">
      <c r="A23" s="22">
        <v>656</v>
      </c>
      <c r="B23" s="22" t="s">
        <v>35</v>
      </c>
      <c r="C23" s="22">
        <v>9.3</v>
      </c>
      <c r="D23" s="22">
        <v>31.7</v>
      </c>
      <c r="E23" s="23" t="s">
        <v>50</v>
      </c>
      <c r="F23" s="22" t="s">
        <v>52</v>
      </c>
    </row>
    <row r="24" spans="1:6" ht="26.25" thickBot="1">
      <c r="A24" s="22">
        <v>657</v>
      </c>
      <c r="B24" s="22" t="s">
        <v>35</v>
      </c>
      <c r="C24" s="22">
        <v>9.3</v>
      </c>
      <c r="D24" s="22">
        <v>31.7</v>
      </c>
      <c r="E24" s="23" t="s">
        <v>50</v>
      </c>
      <c r="F24" s="22" t="s">
        <v>53</v>
      </c>
    </row>
    <row r="25" spans="1:6" ht="37.5" customHeight="1">
      <c r="A25" s="69">
        <v>660</v>
      </c>
      <c r="B25" s="69" t="s">
        <v>35</v>
      </c>
      <c r="C25" s="69">
        <v>9.3</v>
      </c>
      <c r="D25" s="69">
        <v>31.7</v>
      </c>
      <c r="E25" s="71" t="s">
        <v>31</v>
      </c>
      <c r="F25" s="69" t="s">
        <v>36</v>
      </c>
    </row>
    <row r="26" spans="1:6" ht="13.5" thickBot="1">
      <c r="A26" s="70"/>
      <c r="B26" s="70"/>
      <c r="C26" s="70"/>
      <c r="D26" s="70"/>
      <c r="E26" s="72"/>
      <c r="F26" s="70"/>
    </row>
    <row r="27" spans="1:6" ht="26.25" thickBot="1">
      <c r="A27" s="25">
        <v>668</v>
      </c>
      <c r="B27" s="25" t="s">
        <v>43</v>
      </c>
      <c r="C27" s="24">
        <v>9.2</v>
      </c>
      <c r="D27" s="24">
        <v>31.8</v>
      </c>
      <c r="E27" s="26" t="s">
        <v>54</v>
      </c>
      <c r="F27" s="24"/>
    </row>
    <row r="28" spans="1:6" ht="26.25" thickBot="1">
      <c r="A28" s="25">
        <v>673</v>
      </c>
      <c r="B28" s="25" t="s">
        <v>55</v>
      </c>
      <c r="C28" s="24">
        <v>8.9</v>
      </c>
      <c r="D28" s="24">
        <v>31.7</v>
      </c>
      <c r="E28" s="26" t="s">
        <v>54</v>
      </c>
      <c r="F28" s="24"/>
    </row>
    <row r="29" spans="1:6" ht="26.25" thickBot="1">
      <c r="A29" s="20">
        <v>673</v>
      </c>
      <c r="B29" s="20" t="s">
        <v>56</v>
      </c>
      <c r="C29" s="20">
        <v>9.3</v>
      </c>
      <c r="D29" s="20">
        <v>28.9</v>
      </c>
      <c r="E29" s="21" t="s">
        <v>39</v>
      </c>
      <c r="F29" s="20" t="s">
        <v>36</v>
      </c>
    </row>
    <row r="30" spans="1:6" ht="26.25" thickBot="1">
      <c r="A30" s="20">
        <v>675</v>
      </c>
      <c r="B30" s="20" t="s">
        <v>57</v>
      </c>
      <c r="C30" s="20">
        <v>9.4</v>
      </c>
      <c r="D30" s="20">
        <v>30.7</v>
      </c>
      <c r="E30" s="21" t="s">
        <v>37</v>
      </c>
      <c r="F30" s="20" t="s">
        <v>58</v>
      </c>
    </row>
    <row r="31" spans="1:6" ht="26.25" thickBot="1">
      <c r="A31" s="20">
        <v>675</v>
      </c>
      <c r="B31" s="20" t="s">
        <v>57</v>
      </c>
      <c r="C31" s="20">
        <v>9.4</v>
      </c>
      <c r="D31" s="20">
        <v>30.7</v>
      </c>
      <c r="E31" s="21" t="s">
        <v>37</v>
      </c>
      <c r="F31" s="20" t="s">
        <v>58</v>
      </c>
    </row>
    <row r="32" spans="1:6" ht="90.75" thickBot="1">
      <c r="A32" s="28">
        <v>680</v>
      </c>
      <c r="B32" s="28" t="s">
        <v>57</v>
      </c>
      <c r="C32" s="28">
        <v>9.7</v>
      </c>
      <c r="D32" s="28">
        <v>30.6</v>
      </c>
      <c r="E32" s="29" t="s">
        <v>44</v>
      </c>
      <c r="F32" s="28" t="s">
        <v>59</v>
      </c>
    </row>
    <row r="33" spans="1:6" ht="37.5" customHeight="1">
      <c r="A33" s="67">
        <v>682</v>
      </c>
      <c r="B33" s="67" t="s">
        <v>60</v>
      </c>
      <c r="C33" s="67">
        <v>8.3</v>
      </c>
      <c r="D33" s="67">
        <v>30.5</v>
      </c>
      <c r="E33" s="64" t="s">
        <v>34</v>
      </c>
      <c r="F33" s="67" t="s">
        <v>32</v>
      </c>
    </row>
    <row r="34" spans="1:6" ht="13.5" thickBot="1">
      <c r="A34" s="68"/>
      <c r="B34" s="68"/>
      <c r="C34" s="68"/>
      <c r="D34" s="68"/>
      <c r="E34" s="66"/>
      <c r="F34" s="68"/>
    </row>
    <row r="35" spans="1:6" ht="37.5" customHeight="1">
      <c r="A35" s="67">
        <v>682</v>
      </c>
      <c r="B35" s="67" t="s">
        <v>60</v>
      </c>
      <c r="C35" s="67">
        <v>8.3</v>
      </c>
      <c r="D35" s="67">
        <v>30.5</v>
      </c>
      <c r="E35" s="64" t="s">
        <v>34</v>
      </c>
      <c r="F35" s="67" t="s">
        <v>32</v>
      </c>
    </row>
    <row r="36" spans="1:6" ht="13.5" thickBot="1">
      <c r="A36" s="68"/>
      <c r="B36" s="68"/>
      <c r="C36" s="68"/>
      <c r="D36" s="68"/>
      <c r="E36" s="66"/>
      <c r="F36" s="68"/>
    </row>
    <row r="37" spans="1:6" ht="26.25" thickBot="1">
      <c r="A37" s="20">
        <v>682</v>
      </c>
      <c r="B37" s="20" t="s">
        <v>60</v>
      </c>
      <c r="C37" s="20">
        <v>8.9</v>
      </c>
      <c r="D37" s="20">
        <v>30.4</v>
      </c>
      <c r="E37" s="21" t="s">
        <v>37</v>
      </c>
      <c r="F37" s="20" t="s">
        <v>38</v>
      </c>
    </row>
    <row r="38" spans="1:6" ht="26.25" thickBot="1">
      <c r="A38" s="20">
        <v>684</v>
      </c>
      <c r="B38" s="20" t="s">
        <v>60</v>
      </c>
      <c r="C38" s="20">
        <v>9.1</v>
      </c>
      <c r="D38" s="20">
        <v>30.3</v>
      </c>
      <c r="E38" s="21" t="s">
        <v>37</v>
      </c>
      <c r="F38" s="20" t="s">
        <v>38</v>
      </c>
    </row>
    <row r="39" spans="1:6" ht="26.25" thickBot="1">
      <c r="A39" s="27">
        <v>684</v>
      </c>
      <c r="B39" s="24" t="s">
        <v>61</v>
      </c>
      <c r="C39" s="24">
        <v>8.41</v>
      </c>
      <c r="D39" s="24">
        <v>30.48</v>
      </c>
      <c r="E39" s="27" t="s">
        <v>48</v>
      </c>
      <c r="F39" s="24" t="s">
        <v>62</v>
      </c>
    </row>
    <row r="40" spans="1:6" ht="26.25" thickBot="1">
      <c r="A40" s="22">
        <v>685</v>
      </c>
      <c r="B40" s="22" t="s">
        <v>60</v>
      </c>
      <c r="C40" s="22">
        <v>8.5</v>
      </c>
      <c r="D40" s="22">
        <v>30.4</v>
      </c>
      <c r="E40" s="23" t="s">
        <v>50</v>
      </c>
      <c r="F40" s="22" t="s">
        <v>51</v>
      </c>
    </row>
    <row r="41" spans="1:6" ht="26.25" thickBot="1">
      <c r="A41" s="22">
        <v>691</v>
      </c>
      <c r="B41" s="22" t="s">
        <v>63</v>
      </c>
      <c r="C41" s="20">
        <v>8.7</v>
      </c>
      <c r="D41" s="20">
        <v>30.5</v>
      </c>
      <c r="E41" s="23" t="s">
        <v>54</v>
      </c>
      <c r="F41" s="20"/>
    </row>
    <row r="42" spans="1:6" ht="26.25" thickBot="1">
      <c r="A42" s="20">
        <v>700</v>
      </c>
      <c r="B42" s="20" t="s">
        <v>64</v>
      </c>
      <c r="C42" s="20">
        <v>9.5</v>
      </c>
      <c r="D42" s="20">
        <v>29</v>
      </c>
      <c r="E42" s="21" t="s">
        <v>39</v>
      </c>
      <c r="F42" s="20" t="s">
        <v>65</v>
      </c>
    </row>
    <row r="43" spans="1:6" ht="39" thickBot="1">
      <c r="A43" s="82">
        <v>703</v>
      </c>
      <c r="B43" s="83" t="s">
        <v>66</v>
      </c>
      <c r="C43" s="82">
        <v>9.7</v>
      </c>
      <c r="D43" s="82">
        <v>29.6</v>
      </c>
      <c r="E43" s="84" t="s">
        <v>44</v>
      </c>
      <c r="F43" s="82" t="s">
        <v>67</v>
      </c>
    </row>
    <row r="44" spans="1:6" ht="39" thickBot="1">
      <c r="A44" s="82">
        <v>705</v>
      </c>
      <c r="B44" s="83" t="s">
        <v>68</v>
      </c>
      <c r="C44" s="82">
        <v>9.4</v>
      </c>
      <c r="D44" s="82">
        <v>29.5</v>
      </c>
      <c r="E44" s="84" t="s">
        <v>44</v>
      </c>
      <c r="F44" s="82"/>
    </row>
    <row r="45" spans="1:6" ht="26.25" thickBot="1">
      <c r="A45" s="22">
        <v>706</v>
      </c>
      <c r="B45" s="20" t="s">
        <v>69</v>
      </c>
      <c r="C45" s="22">
        <v>9.5</v>
      </c>
      <c r="D45" s="22">
        <v>29.5</v>
      </c>
      <c r="E45" s="23" t="s">
        <v>50</v>
      </c>
      <c r="F45" s="22" t="s">
        <v>70</v>
      </c>
    </row>
    <row r="46" spans="1:6" ht="39" thickBot="1">
      <c r="A46" s="82">
        <v>707</v>
      </c>
      <c r="B46" s="83" t="s">
        <v>71</v>
      </c>
      <c r="C46" s="82">
        <v>8.8</v>
      </c>
      <c r="D46" s="82">
        <v>29.4</v>
      </c>
      <c r="E46" s="84" t="s">
        <v>44</v>
      </c>
      <c r="F46" s="82"/>
    </row>
    <row r="47" spans="1:6" ht="26.25" thickBot="1">
      <c r="A47" s="20">
        <v>708</v>
      </c>
      <c r="B47" s="20" t="s">
        <v>72</v>
      </c>
      <c r="C47" s="20">
        <v>8.6</v>
      </c>
      <c r="D47" s="20">
        <v>29.3</v>
      </c>
      <c r="E47" s="21" t="s">
        <v>37</v>
      </c>
      <c r="F47" s="20" t="s">
        <v>46</v>
      </c>
    </row>
    <row r="48" spans="1:6" ht="26.25" thickBot="1">
      <c r="A48" s="20">
        <v>708</v>
      </c>
      <c r="B48" s="20" t="s">
        <v>69</v>
      </c>
      <c r="C48" s="20">
        <v>9.3</v>
      </c>
      <c r="D48" s="20">
        <v>29.3</v>
      </c>
      <c r="E48" s="21" t="s">
        <v>37</v>
      </c>
      <c r="F48" s="20" t="s">
        <v>73</v>
      </c>
    </row>
    <row r="49" spans="1:6" ht="26.25" thickBot="1">
      <c r="A49" s="20">
        <v>708</v>
      </c>
      <c r="B49" s="20" t="s">
        <v>72</v>
      </c>
      <c r="C49" s="20">
        <v>9.1</v>
      </c>
      <c r="D49" s="20">
        <v>29.4</v>
      </c>
      <c r="E49" s="21" t="s">
        <v>39</v>
      </c>
      <c r="F49" s="20" t="s">
        <v>40</v>
      </c>
    </row>
    <row r="50" spans="1:6" ht="26.25" thickBot="1">
      <c r="A50" s="21">
        <v>708</v>
      </c>
      <c r="B50" s="20" t="s">
        <v>74</v>
      </c>
      <c r="C50" s="20">
        <v>9.63</v>
      </c>
      <c r="D50" s="20">
        <v>29.35</v>
      </c>
      <c r="E50" s="21" t="s">
        <v>48</v>
      </c>
      <c r="F50" s="20" t="s">
        <v>75</v>
      </c>
    </row>
    <row r="51" spans="1:6" ht="26.25" thickBot="1">
      <c r="A51" s="20">
        <v>709</v>
      </c>
      <c r="B51" s="20" t="s">
        <v>72</v>
      </c>
      <c r="C51" s="20">
        <v>8.8</v>
      </c>
      <c r="D51" s="20">
        <v>29.4</v>
      </c>
      <c r="E51" s="21" t="s">
        <v>76</v>
      </c>
      <c r="F51" s="20" t="s">
        <v>52</v>
      </c>
    </row>
    <row r="52" spans="1:6" ht="37.5" customHeight="1">
      <c r="A52" s="69">
        <v>709</v>
      </c>
      <c r="B52" s="69" t="s">
        <v>69</v>
      </c>
      <c r="C52" s="69">
        <v>9.6</v>
      </c>
      <c r="D52" s="69">
        <v>29.5</v>
      </c>
      <c r="E52" s="71" t="s">
        <v>31</v>
      </c>
      <c r="F52" s="69" t="s">
        <v>77</v>
      </c>
    </row>
    <row r="53" spans="1:6" ht="13.5" thickBot="1">
      <c r="A53" s="70"/>
      <c r="B53" s="70"/>
      <c r="C53" s="70"/>
      <c r="D53" s="70"/>
      <c r="E53" s="72"/>
      <c r="F53" s="70"/>
    </row>
    <row r="54" spans="1:6" ht="26.25" thickBot="1">
      <c r="A54" s="20">
        <v>710</v>
      </c>
      <c r="B54" s="20" t="s">
        <v>72</v>
      </c>
      <c r="C54" s="20">
        <v>8.9</v>
      </c>
      <c r="D54" s="20">
        <v>29.2</v>
      </c>
      <c r="E54" s="21" t="s">
        <v>37</v>
      </c>
      <c r="F54" s="20" t="s">
        <v>46</v>
      </c>
    </row>
    <row r="55" spans="1:6" ht="26.25" thickBot="1">
      <c r="A55" s="21">
        <v>710</v>
      </c>
      <c r="B55" s="20" t="s">
        <v>78</v>
      </c>
      <c r="C55" s="20">
        <v>8.54</v>
      </c>
      <c r="D55" s="20">
        <v>29.35</v>
      </c>
      <c r="E55" s="21" t="s">
        <v>48</v>
      </c>
      <c r="F55" s="20" t="s">
        <v>49</v>
      </c>
    </row>
    <row r="56" spans="1:6" ht="26.25" thickBot="1">
      <c r="A56" s="22">
        <v>711</v>
      </c>
      <c r="B56" s="22" t="s">
        <v>72</v>
      </c>
      <c r="C56" s="22">
        <v>8.8</v>
      </c>
      <c r="D56" s="22">
        <v>29.3</v>
      </c>
      <c r="E56" s="23" t="s">
        <v>50</v>
      </c>
      <c r="F56" s="22" t="s">
        <v>52</v>
      </c>
    </row>
    <row r="57" spans="1:6" ht="37.5" customHeight="1">
      <c r="A57" s="67">
        <v>712</v>
      </c>
      <c r="B57" s="67" t="s">
        <v>56</v>
      </c>
      <c r="C57" s="67">
        <v>9.2</v>
      </c>
      <c r="D57" s="67">
        <v>29.1</v>
      </c>
      <c r="E57" s="64" t="s">
        <v>34</v>
      </c>
      <c r="F57" s="67" t="s">
        <v>36</v>
      </c>
    </row>
    <row r="58" spans="1:6" ht="13.5" thickBot="1">
      <c r="A58" s="68"/>
      <c r="B58" s="68"/>
      <c r="C58" s="68"/>
      <c r="D58" s="68"/>
      <c r="E58" s="66"/>
      <c r="F58" s="68"/>
    </row>
    <row r="59" spans="1:6" ht="37.5" customHeight="1">
      <c r="A59" s="69">
        <v>714</v>
      </c>
      <c r="B59" s="69" t="s">
        <v>72</v>
      </c>
      <c r="C59" s="69">
        <v>8.8</v>
      </c>
      <c r="D59" s="69">
        <v>29.3</v>
      </c>
      <c r="E59" s="71" t="s">
        <v>31</v>
      </c>
      <c r="F59" s="69" t="s">
        <v>36</v>
      </c>
    </row>
    <row r="60" spans="1:6" ht="13.5" thickBot="1">
      <c r="A60" s="70"/>
      <c r="B60" s="70"/>
      <c r="C60" s="70"/>
      <c r="D60" s="70"/>
      <c r="E60" s="72"/>
      <c r="F60" s="70"/>
    </row>
    <row r="61" spans="1:6" ht="39" thickBot="1">
      <c r="A61" s="82">
        <v>715</v>
      </c>
      <c r="B61" s="83" t="s">
        <v>79</v>
      </c>
      <c r="C61" s="82">
        <v>9.5</v>
      </c>
      <c r="D61" s="82">
        <v>29.1</v>
      </c>
      <c r="E61" s="84" t="s">
        <v>44</v>
      </c>
      <c r="F61" s="82"/>
    </row>
    <row r="62" spans="1:6" ht="26.25" thickBot="1">
      <c r="A62" s="21">
        <v>715</v>
      </c>
      <c r="B62" s="20" t="s">
        <v>80</v>
      </c>
      <c r="C62" s="20">
        <v>9.14</v>
      </c>
      <c r="D62" s="20">
        <v>28.62</v>
      </c>
      <c r="E62" s="21" t="s">
        <v>48</v>
      </c>
      <c r="F62" s="20" t="s">
        <v>49</v>
      </c>
    </row>
    <row r="63" spans="1:6" ht="39" thickBot="1">
      <c r="A63" s="82">
        <v>717</v>
      </c>
      <c r="B63" s="83" t="s">
        <v>81</v>
      </c>
      <c r="C63" s="82">
        <v>9.1</v>
      </c>
      <c r="D63" s="82">
        <v>29</v>
      </c>
      <c r="E63" s="84" t="s">
        <v>44</v>
      </c>
      <c r="F63" s="82"/>
    </row>
    <row r="64" spans="1:6" ht="26.25" thickBot="1">
      <c r="A64" s="20">
        <v>717</v>
      </c>
      <c r="B64" s="20" t="s">
        <v>82</v>
      </c>
      <c r="C64" s="20">
        <v>8.1</v>
      </c>
      <c r="D64" s="20">
        <v>28.9</v>
      </c>
      <c r="E64" s="21" t="s">
        <v>37</v>
      </c>
      <c r="F64" s="20" t="s">
        <v>83</v>
      </c>
    </row>
    <row r="65" spans="1:6" ht="24.75" customHeight="1">
      <c r="A65" s="19">
        <v>717.25</v>
      </c>
      <c r="B65" s="69" t="s">
        <v>85</v>
      </c>
      <c r="C65" s="69">
        <v>9.8</v>
      </c>
      <c r="D65" s="69">
        <v>29</v>
      </c>
      <c r="E65" s="71" t="s">
        <v>86</v>
      </c>
      <c r="F65" s="69" t="s">
        <v>87</v>
      </c>
    </row>
    <row r="66" spans="1:6" ht="26.25" thickBot="1">
      <c r="A66" s="30" t="s">
        <v>84</v>
      </c>
      <c r="B66" s="70"/>
      <c r="C66" s="70"/>
      <c r="D66" s="70"/>
      <c r="E66" s="72"/>
      <c r="F66" s="70"/>
    </row>
    <row r="67" spans="1:6" ht="26.25" thickBot="1">
      <c r="A67" s="20">
        <v>719</v>
      </c>
      <c r="B67" s="20" t="s">
        <v>56</v>
      </c>
      <c r="C67" s="20">
        <v>8.9</v>
      </c>
      <c r="D67" s="20">
        <v>28.9</v>
      </c>
      <c r="E67" s="21" t="s">
        <v>37</v>
      </c>
      <c r="F67" s="20" t="s">
        <v>46</v>
      </c>
    </row>
    <row r="68" spans="1:6" ht="26.25" thickBot="1">
      <c r="A68" s="20">
        <v>721</v>
      </c>
      <c r="B68" s="20" t="s">
        <v>56</v>
      </c>
      <c r="C68" s="20">
        <v>9.3</v>
      </c>
      <c r="D68" s="20">
        <v>28.9</v>
      </c>
      <c r="E68" s="21" t="s">
        <v>76</v>
      </c>
      <c r="F68" s="20" t="s">
        <v>53</v>
      </c>
    </row>
    <row r="69" spans="1:6" ht="37.5" customHeight="1">
      <c r="A69" s="69">
        <v>723</v>
      </c>
      <c r="B69" s="69" t="s">
        <v>56</v>
      </c>
      <c r="C69" s="69">
        <v>9.3</v>
      </c>
      <c r="D69" s="69">
        <v>28.9</v>
      </c>
      <c r="E69" s="71" t="s">
        <v>31</v>
      </c>
      <c r="F69" s="69" t="s">
        <v>36</v>
      </c>
    </row>
    <row r="70" spans="1:6" ht="13.5" thickBot="1">
      <c r="A70" s="70"/>
      <c r="B70" s="70"/>
      <c r="C70" s="70"/>
      <c r="D70" s="70"/>
      <c r="E70" s="72"/>
      <c r="F70" s="70"/>
    </row>
    <row r="71" spans="1:6" ht="26.25" thickBot="1">
      <c r="A71" s="22">
        <v>725</v>
      </c>
      <c r="B71" s="22" t="s">
        <v>88</v>
      </c>
      <c r="C71" s="20">
        <v>8.7</v>
      </c>
      <c r="D71" s="20">
        <v>29.3</v>
      </c>
      <c r="E71" s="23" t="s">
        <v>54</v>
      </c>
      <c r="F71" s="20"/>
    </row>
    <row r="72" spans="1:6" ht="26.25" thickBot="1">
      <c r="A72" s="20">
        <v>730</v>
      </c>
      <c r="B72" s="22" t="s">
        <v>89</v>
      </c>
      <c r="C72" s="20">
        <v>8.9</v>
      </c>
      <c r="D72" s="20">
        <v>28.5</v>
      </c>
      <c r="E72" s="23" t="s">
        <v>44</v>
      </c>
      <c r="F72" s="20"/>
    </row>
    <row r="73" spans="1:6" ht="25.5">
      <c r="A73" s="73">
        <v>737</v>
      </c>
      <c r="B73" s="76" t="s">
        <v>90</v>
      </c>
      <c r="C73" s="73"/>
      <c r="D73" s="73"/>
      <c r="E73" s="31" t="s">
        <v>91</v>
      </c>
      <c r="F73" s="73"/>
    </row>
    <row r="74" spans="1:6" ht="40.5">
      <c r="A74" s="74"/>
      <c r="B74" s="77"/>
      <c r="C74" s="74"/>
      <c r="D74" s="74"/>
      <c r="E74" s="32" t="s">
        <v>92</v>
      </c>
      <c r="F74" s="74"/>
    </row>
    <row r="75" spans="1:6" ht="40.5">
      <c r="A75" s="74"/>
      <c r="B75" s="77"/>
      <c r="C75" s="74"/>
      <c r="D75" s="74"/>
      <c r="E75" s="32" t="s">
        <v>93</v>
      </c>
      <c r="F75" s="74"/>
    </row>
    <row r="76" spans="1:6" ht="38.25">
      <c r="A76" s="74"/>
      <c r="B76" s="77"/>
      <c r="C76" s="74"/>
      <c r="D76" s="74"/>
      <c r="E76" s="33" t="s">
        <v>94</v>
      </c>
      <c r="F76" s="74"/>
    </row>
    <row r="77" spans="1:6" ht="25.5">
      <c r="A77" s="74"/>
      <c r="B77" s="77"/>
      <c r="C77" s="74"/>
      <c r="D77" s="74"/>
      <c r="E77" s="33" t="s">
        <v>95</v>
      </c>
      <c r="F77" s="74"/>
    </row>
    <row r="78" spans="1:6" ht="12.75">
      <c r="A78" s="74"/>
      <c r="B78" s="77"/>
      <c r="C78" s="74"/>
      <c r="D78" s="74"/>
      <c r="E78" s="33" t="s">
        <v>96</v>
      </c>
      <c r="F78" s="74"/>
    </row>
    <row r="79" spans="1:6" ht="51.75" thickBot="1">
      <c r="A79" s="75"/>
      <c r="B79" s="60"/>
      <c r="C79" s="75"/>
      <c r="D79" s="75"/>
      <c r="E79" s="34" t="s">
        <v>97</v>
      </c>
      <c r="F79" s="75"/>
    </row>
    <row r="80" spans="1:6" ht="26.25" thickBot="1">
      <c r="A80" s="22">
        <v>739</v>
      </c>
      <c r="B80" s="22" t="s">
        <v>90</v>
      </c>
      <c r="C80" s="20">
        <v>9.2</v>
      </c>
      <c r="D80" s="20">
        <v>28.8</v>
      </c>
      <c r="E80" s="23" t="s">
        <v>54</v>
      </c>
      <c r="F80" s="20"/>
    </row>
    <row r="81" spans="1:6" ht="24.75" customHeight="1">
      <c r="A81" s="19">
        <v>742.8</v>
      </c>
      <c r="B81" s="69" t="s">
        <v>98</v>
      </c>
      <c r="C81" s="69">
        <v>9.7</v>
      </c>
      <c r="D81" s="69">
        <v>28</v>
      </c>
      <c r="E81" s="71" t="s">
        <v>86</v>
      </c>
      <c r="F81" s="69" t="s">
        <v>87</v>
      </c>
    </row>
    <row r="82" spans="1:6" ht="26.25" thickBot="1">
      <c r="A82" s="30" t="s">
        <v>84</v>
      </c>
      <c r="B82" s="70"/>
      <c r="C82" s="70"/>
      <c r="D82" s="70"/>
      <c r="E82" s="72"/>
      <c r="F82" s="70"/>
    </row>
    <row r="83" spans="1:6" ht="26.25" thickBot="1">
      <c r="A83" s="20">
        <v>743</v>
      </c>
      <c r="B83" s="22" t="s">
        <v>99</v>
      </c>
      <c r="C83" s="20">
        <v>8.7</v>
      </c>
      <c r="D83" s="20">
        <v>28</v>
      </c>
      <c r="E83" s="23" t="s">
        <v>44</v>
      </c>
      <c r="F83" s="20"/>
    </row>
    <row r="84" spans="1:6" ht="37.5" customHeight="1">
      <c r="A84" s="67">
        <v>744</v>
      </c>
      <c r="B84" s="67" t="s">
        <v>100</v>
      </c>
      <c r="C84" s="67">
        <v>8.7</v>
      </c>
      <c r="D84" s="67">
        <v>27.9</v>
      </c>
      <c r="E84" s="64" t="s">
        <v>34</v>
      </c>
      <c r="F84" s="67" t="s">
        <v>32</v>
      </c>
    </row>
    <row r="85" spans="1:6" ht="13.5" thickBot="1">
      <c r="A85" s="68"/>
      <c r="B85" s="68"/>
      <c r="C85" s="68"/>
      <c r="D85" s="68"/>
      <c r="E85" s="66"/>
      <c r="F85" s="68"/>
    </row>
    <row r="86" spans="1:6" ht="26.25" thickBot="1">
      <c r="A86" s="20">
        <v>746</v>
      </c>
      <c r="B86" s="20" t="s">
        <v>100</v>
      </c>
      <c r="C86" s="20">
        <v>8.15</v>
      </c>
      <c r="D86" s="20">
        <v>27.8</v>
      </c>
      <c r="E86" s="21" t="s">
        <v>37</v>
      </c>
      <c r="F86" s="20" t="s">
        <v>38</v>
      </c>
    </row>
    <row r="87" spans="1:6" ht="26.25" thickBot="1">
      <c r="A87" s="22">
        <v>747</v>
      </c>
      <c r="B87" s="20" t="s">
        <v>101</v>
      </c>
      <c r="C87" s="20">
        <v>8.2</v>
      </c>
      <c r="D87" s="20">
        <v>27.9</v>
      </c>
      <c r="E87" s="21" t="s">
        <v>76</v>
      </c>
      <c r="F87" s="20" t="s">
        <v>102</v>
      </c>
    </row>
    <row r="88" spans="1:6" ht="38.25">
      <c r="A88" s="85">
        <v>748</v>
      </c>
      <c r="B88" s="86" t="s">
        <v>103</v>
      </c>
      <c r="C88" s="85">
        <v>8.4</v>
      </c>
      <c r="D88" s="85">
        <v>27.8</v>
      </c>
      <c r="E88" s="87" t="s">
        <v>44</v>
      </c>
      <c r="F88" s="85"/>
    </row>
    <row r="89" spans="1:6" ht="39.75">
      <c r="A89" s="88"/>
      <c r="B89" s="89"/>
      <c r="C89" s="88"/>
      <c r="D89" s="88"/>
      <c r="E89" s="90" t="s">
        <v>104</v>
      </c>
      <c r="F89" s="88"/>
    </row>
    <row r="90" spans="1:6" ht="25.5">
      <c r="A90" s="88"/>
      <c r="B90" s="89"/>
      <c r="C90" s="88"/>
      <c r="D90" s="88"/>
      <c r="E90" s="90" t="s">
        <v>105</v>
      </c>
      <c r="F90" s="88"/>
    </row>
    <row r="91" spans="1:6" ht="12.75">
      <c r="A91" s="88"/>
      <c r="B91" s="89"/>
      <c r="C91" s="88"/>
      <c r="D91" s="88"/>
      <c r="E91" s="90" t="s">
        <v>106</v>
      </c>
      <c r="F91" s="88"/>
    </row>
    <row r="92" spans="1:6" ht="25.5">
      <c r="A92" s="88"/>
      <c r="B92" s="89"/>
      <c r="C92" s="88"/>
      <c r="D92" s="88"/>
      <c r="E92" s="90" t="s">
        <v>107</v>
      </c>
      <c r="F92" s="88"/>
    </row>
    <row r="93" spans="1:6" ht="12.75">
      <c r="A93" s="88"/>
      <c r="B93" s="89"/>
      <c r="C93" s="88"/>
      <c r="D93" s="88"/>
      <c r="E93" s="90" t="s">
        <v>108</v>
      </c>
      <c r="F93" s="88"/>
    </row>
    <row r="94" spans="1:6" ht="25.5">
      <c r="A94" s="88"/>
      <c r="B94" s="89"/>
      <c r="C94" s="88"/>
      <c r="D94" s="88"/>
      <c r="E94" s="90" t="s">
        <v>109</v>
      </c>
      <c r="F94" s="88"/>
    </row>
    <row r="95" spans="1:6" ht="25.5">
      <c r="A95" s="88"/>
      <c r="B95" s="89"/>
      <c r="C95" s="88"/>
      <c r="D95" s="88"/>
      <c r="E95" s="90" t="s">
        <v>110</v>
      </c>
      <c r="F95" s="88"/>
    </row>
    <row r="96" spans="1:6" ht="25.5">
      <c r="A96" s="88"/>
      <c r="B96" s="89"/>
      <c r="C96" s="88"/>
      <c r="D96" s="88"/>
      <c r="E96" s="90" t="s">
        <v>111</v>
      </c>
      <c r="F96" s="88"/>
    </row>
    <row r="97" spans="1:6" ht="13.5" thickBot="1">
      <c r="A97" s="91"/>
      <c r="B97" s="92"/>
      <c r="C97" s="91"/>
      <c r="D97" s="91"/>
      <c r="E97" s="93" t="s">
        <v>112</v>
      </c>
      <c r="F97" s="91"/>
    </row>
    <row r="98" spans="1:6" ht="26.25" thickBot="1">
      <c r="A98" s="20">
        <v>750</v>
      </c>
      <c r="B98" s="20" t="s">
        <v>100</v>
      </c>
      <c r="C98" s="20">
        <v>8.5</v>
      </c>
      <c r="D98" s="20">
        <v>27.7</v>
      </c>
      <c r="E98" s="21" t="s">
        <v>39</v>
      </c>
      <c r="F98" s="20" t="s">
        <v>32</v>
      </c>
    </row>
    <row r="99" spans="1:6" ht="37.5" customHeight="1">
      <c r="A99" s="69">
        <v>755</v>
      </c>
      <c r="B99" s="69" t="s">
        <v>100</v>
      </c>
      <c r="C99" s="69">
        <v>8.5</v>
      </c>
      <c r="D99" s="69">
        <v>27.7</v>
      </c>
      <c r="E99" s="71" t="s">
        <v>31</v>
      </c>
      <c r="F99" s="69" t="s">
        <v>32</v>
      </c>
    </row>
    <row r="100" spans="1:6" ht="13.5" thickBot="1">
      <c r="A100" s="70"/>
      <c r="B100" s="70"/>
      <c r="C100" s="70"/>
      <c r="D100" s="70"/>
      <c r="E100" s="72"/>
      <c r="F100" s="70"/>
    </row>
    <row r="101" spans="1:6" ht="15.75" thickBot="1">
      <c r="A101" s="20">
        <v>755</v>
      </c>
      <c r="B101" s="35" t="s">
        <v>113</v>
      </c>
      <c r="C101" s="20"/>
      <c r="D101" s="20"/>
      <c r="E101" s="36" t="s">
        <v>114</v>
      </c>
      <c r="F101" s="20"/>
    </row>
    <row r="102" spans="1:6" ht="26.25" thickBot="1">
      <c r="A102" s="20">
        <v>765</v>
      </c>
      <c r="B102" s="20" t="s">
        <v>115</v>
      </c>
      <c r="C102" s="20">
        <v>7.7</v>
      </c>
      <c r="D102" s="20">
        <v>27.1</v>
      </c>
      <c r="E102" s="21" t="s">
        <v>37</v>
      </c>
      <c r="F102" s="20" t="s">
        <v>116</v>
      </c>
    </row>
    <row r="103" spans="1:6" ht="25.5">
      <c r="A103" s="73">
        <v>779</v>
      </c>
      <c r="B103" s="76" t="s">
        <v>117</v>
      </c>
      <c r="C103" s="73"/>
      <c r="D103" s="73"/>
      <c r="E103" s="19" t="s">
        <v>118</v>
      </c>
      <c r="F103" s="73"/>
    </row>
    <row r="104" spans="1:6" ht="39" thickBot="1">
      <c r="A104" s="75"/>
      <c r="B104" s="60"/>
      <c r="C104" s="75"/>
      <c r="D104" s="75"/>
      <c r="E104" s="34" t="s">
        <v>119</v>
      </c>
      <c r="F104" s="75"/>
    </row>
    <row r="105" spans="1:6" ht="38.25">
      <c r="A105" s="61">
        <v>782</v>
      </c>
      <c r="B105" s="79" t="s">
        <v>117</v>
      </c>
      <c r="C105" s="61">
        <v>8.5</v>
      </c>
      <c r="D105" s="61">
        <v>26.6</v>
      </c>
      <c r="E105" s="37" t="s">
        <v>44</v>
      </c>
      <c r="F105" s="61"/>
    </row>
    <row r="106" spans="1:6" ht="38.25">
      <c r="A106" s="62"/>
      <c r="B106" s="80"/>
      <c r="C106" s="62"/>
      <c r="D106" s="62"/>
      <c r="E106" s="38" t="s">
        <v>120</v>
      </c>
      <c r="F106" s="62"/>
    </row>
    <row r="107" spans="1:6" ht="26.25" thickBot="1">
      <c r="A107" s="78"/>
      <c r="B107" s="81"/>
      <c r="C107" s="78"/>
      <c r="D107" s="78"/>
      <c r="E107" s="39" t="s">
        <v>121</v>
      </c>
      <c r="F107" s="78"/>
    </row>
    <row r="108" spans="1:6" ht="26.25" thickBot="1">
      <c r="A108" s="20">
        <v>782</v>
      </c>
      <c r="B108" s="20" t="s">
        <v>122</v>
      </c>
      <c r="C108" s="20">
        <v>8.7</v>
      </c>
      <c r="D108" s="20">
        <v>26.5</v>
      </c>
      <c r="E108" s="21" t="s">
        <v>37</v>
      </c>
      <c r="F108" s="20" t="s">
        <v>123</v>
      </c>
    </row>
    <row r="109" spans="1:6" ht="26.25" thickBot="1">
      <c r="A109" s="20">
        <v>783</v>
      </c>
      <c r="B109" s="20" t="s">
        <v>124</v>
      </c>
      <c r="C109" s="20">
        <v>9</v>
      </c>
      <c r="D109" s="20">
        <v>26.6</v>
      </c>
      <c r="E109" s="21" t="s">
        <v>125</v>
      </c>
      <c r="F109" s="20"/>
    </row>
    <row r="110" spans="1:6" ht="26.25" thickBot="1">
      <c r="A110" s="20">
        <v>797</v>
      </c>
      <c r="B110" s="20" t="s">
        <v>126</v>
      </c>
      <c r="C110" s="20">
        <v>7.5</v>
      </c>
      <c r="D110" s="20">
        <v>26</v>
      </c>
      <c r="E110" s="21" t="s">
        <v>37</v>
      </c>
      <c r="F110" s="20" t="s">
        <v>116</v>
      </c>
    </row>
    <row r="111" spans="1:6" ht="43.5" thickBot="1">
      <c r="A111" s="23">
        <v>797</v>
      </c>
      <c r="B111" s="40" t="s">
        <v>127</v>
      </c>
      <c r="C111" s="22"/>
      <c r="D111" s="22"/>
      <c r="E111" s="41" t="s">
        <v>128</v>
      </c>
      <c r="F111" s="22"/>
    </row>
    <row r="112" spans="1:6" ht="29.25" thickBot="1">
      <c r="A112" s="23">
        <v>797</v>
      </c>
      <c r="B112" s="40" t="s">
        <v>127</v>
      </c>
      <c r="C112" s="22"/>
      <c r="D112" s="22"/>
      <c r="E112" s="41" t="s">
        <v>129</v>
      </c>
      <c r="F112" s="22"/>
    </row>
    <row r="113" spans="1:6" ht="26.25" thickBot="1">
      <c r="A113" s="20">
        <v>811</v>
      </c>
      <c r="B113" s="20" t="s">
        <v>126</v>
      </c>
      <c r="C113" s="20">
        <v>7.9</v>
      </c>
      <c r="D113" s="20">
        <v>27.9</v>
      </c>
      <c r="E113" s="21" t="s">
        <v>76</v>
      </c>
      <c r="F113" s="20" t="s">
        <v>130</v>
      </c>
    </row>
    <row r="114" spans="1:6" ht="43.5" thickBot="1">
      <c r="A114" s="20">
        <v>815</v>
      </c>
      <c r="B114" s="40" t="s">
        <v>131</v>
      </c>
      <c r="C114" s="20"/>
      <c r="D114" s="20"/>
      <c r="E114" s="41" t="s">
        <v>128</v>
      </c>
      <c r="F114" s="20"/>
    </row>
    <row r="115" spans="1:6" ht="39" thickBot="1">
      <c r="A115" s="20">
        <v>819</v>
      </c>
      <c r="B115" s="20" t="s">
        <v>132</v>
      </c>
      <c r="C115" s="20"/>
      <c r="D115" s="20"/>
      <c r="E115" s="27" t="s">
        <v>133</v>
      </c>
      <c r="F115" s="20"/>
    </row>
    <row r="116" spans="1:6" ht="13.5" thickBot="1">
      <c r="A116" s="20">
        <v>836</v>
      </c>
      <c r="B116" s="20" t="s">
        <v>132</v>
      </c>
      <c r="C116" s="20"/>
      <c r="D116" s="20"/>
      <c r="E116" s="21" t="s">
        <v>134</v>
      </c>
      <c r="F116" s="20"/>
    </row>
  </sheetData>
  <mergeCells count="109">
    <mergeCell ref="F105:F107"/>
    <mergeCell ref="A105:A107"/>
    <mergeCell ref="B105:B107"/>
    <mergeCell ref="C105:C107"/>
    <mergeCell ref="D105:D107"/>
    <mergeCell ref="E99:E100"/>
    <mergeCell ref="F99:F100"/>
    <mergeCell ref="A103:A104"/>
    <mergeCell ref="B103:B104"/>
    <mergeCell ref="C103:C104"/>
    <mergeCell ref="D103:D104"/>
    <mergeCell ref="F103:F104"/>
    <mergeCell ref="A99:A100"/>
    <mergeCell ref="B99:B100"/>
    <mergeCell ref="C99:C100"/>
    <mergeCell ref="D99:D100"/>
    <mergeCell ref="E84:E85"/>
    <mergeCell ref="F84:F85"/>
    <mergeCell ref="A88:A97"/>
    <mergeCell ref="B88:B97"/>
    <mergeCell ref="C88:C97"/>
    <mergeCell ref="D88:D97"/>
    <mergeCell ref="F88:F97"/>
    <mergeCell ref="A84:A85"/>
    <mergeCell ref="B84:B85"/>
    <mergeCell ref="C84:C85"/>
    <mergeCell ref="D84:D85"/>
    <mergeCell ref="F73:F79"/>
    <mergeCell ref="B81:B82"/>
    <mergeCell ref="C81:C82"/>
    <mergeCell ref="D81:D82"/>
    <mergeCell ref="E81:E82"/>
    <mergeCell ref="F81:F82"/>
    <mergeCell ref="A73:A79"/>
    <mergeCell ref="B73:B79"/>
    <mergeCell ref="C73:C79"/>
    <mergeCell ref="D73:D79"/>
    <mergeCell ref="F65:F66"/>
    <mergeCell ref="A69:A70"/>
    <mergeCell ref="B69:B70"/>
    <mergeCell ref="C69:C70"/>
    <mergeCell ref="D69:D70"/>
    <mergeCell ref="E69:E70"/>
    <mergeCell ref="F69:F70"/>
    <mergeCell ref="B65:B66"/>
    <mergeCell ref="C65:C66"/>
    <mergeCell ref="D65:D66"/>
    <mergeCell ref="E65:E66"/>
    <mergeCell ref="E57:E58"/>
    <mergeCell ref="F57:F58"/>
    <mergeCell ref="A59:A60"/>
    <mergeCell ref="B59:B60"/>
    <mergeCell ref="C59:C60"/>
    <mergeCell ref="D59:D60"/>
    <mergeCell ref="E59:E60"/>
    <mergeCell ref="F59:F60"/>
    <mergeCell ref="A57:A58"/>
    <mergeCell ref="B57:B58"/>
    <mergeCell ref="C57:C58"/>
    <mergeCell ref="D57:D58"/>
    <mergeCell ref="E35:E36"/>
    <mergeCell ref="D35:D36"/>
    <mergeCell ref="F35:F36"/>
    <mergeCell ref="A52:A53"/>
    <mergeCell ref="B52:B53"/>
    <mergeCell ref="C52:C53"/>
    <mergeCell ref="D52:D53"/>
    <mergeCell ref="E52:E53"/>
    <mergeCell ref="F52:F53"/>
    <mergeCell ref="A35:A36"/>
    <mergeCell ref="B35:B36"/>
    <mergeCell ref="C35:C36"/>
    <mergeCell ref="E33:E34"/>
    <mergeCell ref="F33:F34"/>
    <mergeCell ref="A25:A26"/>
    <mergeCell ref="B25:B26"/>
    <mergeCell ref="A33:A34"/>
    <mergeCell ref="B33:B34"/>
    <mergeCell ref="C33:C34"/>
    <mergeCell ref="D33:D34"/>
    <mergeCell ref="C25:C26"/>
    <mergeCell ref="D25:D26"/>
    <mergeCell ref="E10:E11"/>
    <mergeCell ref="F10:F11"/>
    <mergeCell ref="E12:E13"/>
    <mergeCell ref="F12:F13"/>
    <mergeCell ref="E25:E26"/>
    <mergeCell ref="F25:F26"/>
    <mergeCell ref="A12:A13"/>
    <mergeCell ref="B12:B13"/>
    <mergeCell ref="C12:C13"/>
    <mergeCell ref="D12:D13"/>
    <mergeCell ref="A10:A11"/>
    <mergeCell ref="B10:B11"/>
    <mergeCell ref="C10:C11"/>
    <mergeCell ref="D10:D11"/>
    <mergeCell ref="F6:F7"/>
    <mergeCell ref="A8:A9"/>
    <mergeCell ref="B8:B9"/>
    <mergeCell ref="C8:C9"/>
    <mergeCell ref="D8:D9"/>
    <mergeCell ref="E8:E9"/>
    <mergeCell ref="F8:F9"/>
    <mergeCell ref="E1:E5"/>
    <mergeCell ref="A6:A7"/>
    <mergeCell ref="B6:B7"/>
    <mergeCell ref="C6:C7"/>
    <mergeCell ref="D6:D7"/>
    <mergeCell ref="E6:E7"/>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Derek Drew</cp:lastModifiedBy>
  <dcterms:created xsi:type="dcterms:W3CDTF">2000-02-19T18:01:31Z</dcterms:created>
  <dcterms:modified xsi:type="dcterms:W3CDTF">2005-06-01T13:00:31Z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